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04" activeTab="4"/>
  </bookViews>
  <sheets>
    <sheet name="Opći dio" sheetId="1" r:id="rId1"/>
    <sheet name="Račun prihoda i rashoda" sheetId="2" r:id="rId2"/>
    <sheet name="Plan rashoda i izdataka" sheetId="3" r:id="rId3"/>
    <sheet name="Plan rashoda prema funkcij.klas" sheetId="4" r:id="rId4"/>
    <sheet name="Plan rashoda prema izvor.fin." sheetId="5" r:id="rId5"/>
    <sheet name="List1" sheetId="6" r:id="rId6"/>
  </sheets>
  <definedNames>
    <definedName name="_xlnm.Print_Area" localSheetId="4">'Plan rashoda prema izvor.fin.'!#REF!</definedName>
  </definedNames>
  <calcPr fullCalcOnLoad="1"/>
</workbook>
</file>

<file path=xl/sharedStrings.xml><?xml version="1.0" encoding="utf-8"?>
<sst xmlns="http://schemas.openxmlformats.org/spreadsheetml/2006/main" count="441" uniqueCount="133">
  <si>
    <t>Doprinosi na plaće</t>
  </si>
  <si>
    <t>Materijalni rashodi</t>
  </si>
  <si>
    <t>Rashodi za materijal i energiju</t>
  </si>
  <si>
    <t>Rashodi za usluge</t>
  </si>
  <si>
    <t>Financijski rashodi</t>
  </si>
  <si>
    <t>Ostali financijski rashodi</t>
  </si>
  <si>
    <t>Prihodi od financijske imovine</t>
  </si>
  <si>
    <t>Prihodi od nefinancijske imovine</t>
  </si>
  <si>
    <t>UKUPNO PRIHODI</t>
  </si>
  <si>
    <t>POMOĆI</t>
  </si>
  <si>
    <t>Pomoći pror.korisnicima iz nenadležnog proračuna</t>
  </si>
  <si>
    <t>Tekuće pomoći pror.korisnicima iz nenadležn. proračuna</t>
  </si>
  <si>
    <t>Kapitalne pomoći pror.korisnicima iz nenadl.proračuna</t>
  </si>
  <si>
    <t>Kamate na oročena sredstva i depozite po viđenju</t>
  </si>
  <si>
    <t>Prihodi od zakupa i iznajmljivanja imovine</t>
  </si>
  <si>
    <t>PRIHODI OD IMOVINE</t>
  </si>
  <si>
    <t>PRIHODI IZ PRORAČUNA</t>
  </si>
  <si>
    <t>Prihodi iz nadl.proračuna za redovnu djelatnost</t>
  </si>
  <si>
    <t>Prihodi iz nadl.proračuna za financ.rashoda poslovanja</t>
  </si>
  <si>
    <t>Prihodi iz nadl.proračuna za financ.nabave nefin.imovine</t>
  </si>
  <si>
    <t>Glava</t>
  </si>
  <si>
    <t>05</t>
  </si>
  <si>
    <t>DJEČJI VRTIĆ</t>
  </si>
  <si>
    <t>Program</t>
  </si>
  <si>
    <t>2021</t>
  </si>
  <si>
    <t>Redovan rad dječjeg vrtića</t>
  </si>
  <si>
    <t>Aktivnost</t>
  </si>
  <si>
    <t>0911</t>
  </si>
  <si>
    <t>PREDŠKOLSKO OBRAZOVANJE</t>
  </si>
  <si>
    <t>Rashodi poslovanja</t>
  </si>
  <si>
    <t>Rashodi za zaposlene</t>
  </si>
  <si>
    <t>R0121</t>
  </si>
  <si>
    <t>Plaće (Bruto)</t>
  </si>
  <si>
    <t>R0122</t>
  </si>
  <si>
    <t>Ostali rashodi za zaposlene</t>
  </si>
  <si>
    <t>R0123</t>
  </si>
  <si>
    <t>R0124</t>
  </si>
  <si>
    <t>Naknade troškova zaposlenima</t>
  </si>
  <si>
    <t>R0125</t>
  </si>
  <si>
    <t>R0126</t>
  </si>
  <si>
    <t>Ostali nespomenuti rashodi poslovanja</t>
  </si>
  <si>
    <t>Nabava dugotrajne imovine za rad vrtića</t>
  </si>
  <si>
    <t>Rashodi za nabavu nefinancijske imovine</t>
  </si>
  <si>
    <t>Postrojenja i oprema</t>
  </si>
  <si>
    <t>Nematerijalna proizvedena imovina</t>
  </si>
  <si>
    <t>A210002</t>
  </si>
  <si>
    <t>A210001</t>
  </si>
  <si>
    <t>Funkc.klas.</t>
  </si>
  <si>
    <t>Poslovi stručnih, administrativ.i izvrš.tijela</t>
  </si>
  <si>
    <t>Rashodi za nabavu proizv.dugotraj.imovine</t>
  </si>
  <si>
    <t>BROJ</t>
  </si>
  <si>
    <t>PLANIRANO</t>
  </si>
  <si>
    <t>PROJEKCIJA</t>
  </si>
  <si>
    <t>POZICIJA</t>
  </si>
  <si>
    <t>KONTA</t>
  </si>
  <si>
    <t>VRSTA RASHODA / IZDATAKA</t>
  </si>
  <si>
    <t>2023.</t>
  </si>
  <si>
    <t>IZVORI  FINANCIRANJA</t>
  </si>
  <si>
    <t>Opći prihodi</t>
  </si>
  <si>
    <t>Vlastiti prihodi</t>
  </si>
  <si>
    <t>Pomoći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</si>
  <si>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</si>
  <si>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</si>
  <si>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</si>
  <si>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</si>
  <si>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</si>
  <si>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</si>
  <si>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</si>
  <si>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</si>
  <si>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</si>
  <si>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</si>
  <si>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</si>
  <si>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</si>
  <si>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VIŠAK/MANJAK IZ PRETHOD.GODINE KOJI ĆE SE POKRITI/RASPOREDITI</t>
  </si>
  <si>
    <t>PLAN  PRIHODA  I  PRIMITAKA</t>
  </si>
  <si>
    <t>2024.</t>
  </si>
  <si>
    <t>PRIJEDLOG FINANCIJSKOG PLANA (proračunski korisnik) ZA 2023. I  PROJEKCIJA PLANA ZA  2024. I 2025. GODINU</t>
  </si>
  <si>
    <t>Prijedlog plana 
za 2023.</t>
  </si>
  <si>
    <t>Projekcija plana
za 2024.</t>
  </si>
  <si>
    <t>Projekcija plana 
za 2025.</t>
  </si>
  <si>
    <t>2025.</t>
  </si>
  <si>
    <t>A210003</t>
  </si>
  <si>
    <t>Realizacija pruženih usluga u vrtiću</t>
  </si>
  <si>
    <t>A210004</t>
  </si>
  <si>
    <t>Pomoći nadležnih ministarstava</t>
  </si>
  <si>
    <t>VLASTITI PRIHODI</t>
  </si>
  <si>
    <t>Prihodi od prodaje proizv.i robe te pruženih usluga</t>
  </si>
  <si>
    <t>Prihodi od pruženih usluga</t>
  </si>
  <si>
    <t xml:space="preserve">SAŽETAK PRIHODA I RASHODA I RAČUNA FINANCIRANJA </t>
  </si>
  <si>
    <t>EUR/KN*</t>
  </si>
  <si>
    <t xml:space="preserve">         Izvršenje    2021.</t>
  </si>
  <si>
    <t>Plan 2022.</t>
  </si>
  <si>
    <t>Projekcija 
za 2025.</t>
  </si>
  <si>
    <t>KN</t>
  </si>
  <si>
    <t>EUR</t>
  </si>
  <si>
    <t>*Fiksni tečaj konverzije  1 EUR=7,53450</t>
  </si>
  <si>
    <t>VRSTA PRIHODA /PRIMITAKA</t>
  </si>
  <si>
    <t>VRSTA PRIHODA / PRIMITAKA</t>
  </si>
  <si>
    <t>Brojčana oznaka</t>
  </si>
  <si>
    <t>09</t>
  </si>
  <si>
    <t>091</t>
  </si>
  <si>
    <t>Naziv funkcijske klasifikacije</t>
  </si>
  <si>
    <t>Obrazovanje</t>
  </si>
  <si>
    <t>Predškolsko i osnovno obrazovanje</t>
  </si>
  <si>
    <t>Predškolsko obrazovanje</t>
  </si>
  <si>
    <t>IZVOR</t>
  </si>
  <si>
    <t>1.1.</t>
  </si>
  <si>
    <t>OPĆI PRIHODI I PRIMICI</t>
  </si>
  <si>
    <t>3.1.</t>
  </si>
  <si>
    <t>5.2.</t>
  </si>
  <si>
    <t>OSTALE POMOĆI</t>
  </si>
  <si>
    <t>Prijedlog plana za 2023.</t>
  </si>
  <si>
    <t>Projekcija plana za  2024.</t>
  </si>
  <si>
    <t>Projekcija plana za 2025.</t>
  </si>
  <si>
    <t xml:space="preserve">      Projekcija     
za 2024.</t>
  </si>
  <si>
    <t>PLAN RASHODA ISKAZANIH PREMA FUNKCIJSKOJ KLASIFIKACIJI</t>
  </si>
  <si>
    <t>VRSTA RASHODA/IZDATAKA</t>
  </si>
  <si>
    <t>RASHODI ZA ZAPOSLENE</t>
  </si>
  <si>
    <t>MATERIJALNI RASHODI</t>
  </si>
  <si>
    <t>FINANCIJSKI RASHODI</t>
  </si>
  <si>
    <t>RASHODI ZA NABAVU PROIZVEDENE DUGOTRAJNE IMOVINE</t>
  </si>
  <si>
    <t>UKUPNO RASHODI</t>
  </si>
  <si>
    <t>UKUPNO PRENESENI MANJAK PRIHODA</t>
  </si>
  <si>
    <t xml:space="preserve">PLAN  RASHODA  I  IZDATAKA </t>
  </si>
  <si>
    <t>BROJ KONTA</t>
  </si>
  <si>
    <t>Rashodi za nabavu proizv.dug. imovine</t>
  </si>
  <si>
    <t xml:space="preserve">                PLAN  RASHODA  I  IZDATAKA PREMA IZVORIMA FINANCIRANJA</t>
  </si>
  <si>
    <t>Dječji vrtić "KADUJICA"</t>
  </si>
  <si>
    <t>30.svibnja 12, Okrug Gornji</t>
  </si>
  <si>
    <t>OIB:02527683076</t>
  </si>
  <si>
    <t xml:space="preserve">                                          PLAN  RASHODA I IZDATAKA</t>
  </si>
  <si>
    <t xml:space="preserve">                       UKUPNO RASHODI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</si>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</sst>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0.00_ ;[Red]\-0.00\ "/>
    <numFmt numFmtId="201" formatCode="&quot;True&quot;;&quot;True&quot;;&quot;False&quot;"/>
    <numFmt numFmtId="202" formatCode="[$¥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FFF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34" borderId="1" applyNumberFormat="0" applyFont="0" applyAlignment="0" applyProtection="0"/>
    <xf numFmtId="0" fontId="15" fillId="35" borderId="2" applyNumberFormat="0" applyAlignment="0" applyProtection="0"/>
    <xf numFmtId="0" fontId="8" fillId="36" borderId="3" applyNumberFormat="0" applyAlignment="0" applyProtection="0"/>
    <xf numFmtId="0" fontId="4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0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14" fillId="4" borderId="13" applyNumberFormat="0" applyFont="0" applyAlignment="0" applyProtection="0"/>
    <xf numFmtId="0" fontId="0" fillId="0" borderId="0">
      <alignment/>
      <protection/>
    </xf>
    <xf numFmtId="0" fontId="6" fillId="35" borderId="14" applyNumberFormat="0" applyAlignment="0" applyProtection="0"/>
    <xf numFmtId="9" fontId="0" fillId="0" borderId="0" applyFont="0" applyFill="0" applyBorder="0" applyAlignment="0" applyProtection="0"/>
    <xf numFmtId="0" fontId="57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right" vertical="center"/>
    </xf>
    <xf numFmtId="0" fontId="39" fillId="0" borderId="0" xfId="87" applyFont="1">
      <alignment/>
      <protection/>
    </xf>
    <xf numFmtId="0" fontId="38" fillId="0" borderId="0" xfId="0" applyFont="1" applyAlignment="1">
      <alignment horizontal="center"/>
    </xf>
    <xf numFmtId="0" fontId="63" fillId="49" borderId="0" xfId="0" applyFont="1" applyFill="1" applyAlignment="1">
      <alignment wrapText="1"/>
    </xf>
    <xf numFmtId="0" fontId="63" fillId="49" borderId="0" xfId="0" applyFont="1" applyFill="1" applyAlignment="1" quotePrefix="1">
      <alignment wrapText="1"/>
    </xf>
    <xf numFmtId="4" fontId="63" fillId="49" borderId="0" xfId="0" applyNumberFormat="1" applyFont="1" applyFill="1" applyAlignment="1">
      <alignment/>
    </xf>
    <xf numFmtId="0" fontId="63" fillId="50" borderId="0" xfId="0" applyFont="1" applyFill="1" applyAlignment="1">
      <alignment wrapText="1"/>
    </xf>
    <xf numFmtId="0" fontId="63" fillId="50" borderId="0" xfId="0" applyFont="1" applyFill="1" applyAlignment="1" quotePrefix="1">
      <alignment wrapText="1"/>
    </xf>
    <xf numFmtId="4" fontId="63" fillId="50" borderId="0" xfId="0" applyNumberFormat="1" applyFont="1" applyFill="1" applyAlignment="1">
      <alignment/>
    </xf>
    <xf numFmtId="0" fontId="63" fillId="51" borderId="0" xfId="0" applyFont="1" applyFill="1" applyAlignment="1">
      <alignment wrapText="1"/>
    </xf>
    <xf numFmtId="4" fontId="63" fillId="51" borderId="0" xfId="0" applyNumberFormat="1" applyFont="1" applyFill="1" applyAlignment="1">
      <alignment/>
    </xf>
    <xf numFmtId="0" fontId="64" fillId="52" borderId="0" xfId="0" applyFont="1" applyFill="1" applyAlignment="1">
      <alignment wrapText="1"/>
    </xf>
    <xf numFmtId="0" fontId="64" fillId="52" borderId="0" xfId="0" applyFont="1" applyFill="1" applyAlignment="1" quotePrefix="1">
      <alignment wrapText="1"/>
    </xf>
    <xf numFmtId="4" fontId="64" fillId="52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wrapText="1"/>
    </xf>
    <xf numFmtId="4" fontId="65" fillId="0" borderId="0" xfId="0" applyNumberFormat="1" applyFont="1" applyAlignment="1">
      <alignment/>
    </xf>
    <xf numFmtId="4" fontId="64" fillId="0" borderId="0" xfId="0" applyNumberFormat="1" applyFont="1" applyAlignment="1">
      <alignment wrapText="1"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 wrapText="1"/>
    </xf>
    <xf numFmtId="0" fontId="64" fillId="53" borderId="0" xfId="0" applyFont="1" applyFill="1" applyAlignment="1">
      <alignment/>
    </xf>
    <xf numFmtId="0" fontId="64" fillId="53" borderId="0" xfId="0" applyFont="1" applyFill="1" applyAlignment="1">
      <alignment horizontal="center"/>
    </xf>
    <xf numFmtId="4" fontId="64" fillId="53" borderId="0" xfId="0" applyNumberFormat="1" applyFont="1" applyFill="1" applyAlignment="1">
      <alignment horizontal="center"/>
    </xf>
    <xf numFmtId="0" fontId="2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64" fillId="0" borderId="0" xfId="0" applyNumberFormat="1" applyFont="1" applyAlignment="1">
      <alignment/>
    </xf>
    <xf numFmtId="0" fontId="43" fillId="54" borderId="0" xfId="0" applyFont="1" applyFill="1" applyBorder="1" applyAlignment="1">
      <alignment horizontal="center"/>
    </xf>
    <xf numFmtId="0" fontId="43" fillId="54" borderId="0" xfId="0" applyFont="1" applyFill="1" applyBorder="1" applyAlignment="1">
      <alignment wrapText="1"/>
    </xf>
    <xf numFmtId="199" fontId="43" fillId="54" borderId="0" xfId="0" applyNumberFormat="1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wrapText="1"/>
    </xf>
    <xf numFmtId="19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left"/>
    </xf>
    <xf numFmtId="199" fontId="38" fillId="54" borderId="0" xfId="0" applyNumberFormat="1" applyFont="1" applyFill="1" applyBorder="1" applyAlignment="1">
      <alignment horizontal="right" vertical="center"/>
    </xf>
    <xf numFmtId="199" fontId="43" fillId="0" borderId="0" xfId="0" applyNumberFormat="1" applyFont="1" applyBorder="1" applyAlignment="1">
      <alignment/>
    </xf>
    <xf numFmtId="199" fontId="43" fillId="54" borderId="0" xfId="0" applyNumberFormat="1" applyFont="1" applyFill="1" applyBorder="1" applyAlignment="1">
      <alignment wrapText="1"/>
    </xf>
    <xf numFmtId="199" fontId="43" fillId="0" borderId="0" xfId="0" applyNumberFormat="1" applyFont="1" applyBorder="1" applyAlignment="1">
      <alignment wrapText="1"/>
    </xf>
    <xf numFmtId="199" fontId="39" fillId="0" borderId="0" xfId="0" applyNumberFormat="1" applyFont="1" applyBorder="1" applyAlignment="1">
      <alignment wrapText="1"/>
    </xf>
    <xf numFmtId="199" fontId="43" fillId="0" borderId="0" xfId="0" applyNumberFormat="1" applyFont="1" applyBorder="1" applyAlignment="1">
      <alignment vertical="center"/>
    </xf>
    <xf numFmtId="199" fontId="43" fillId="0" borderId="0" xfId="0" applyNumberFormat="1" applyFont="1" applyBorder="1" applyAlignment="1">
      <alignment/>
    </xf>
    <xf numFmtId="199" fontId="39" fillId="0" borderId="0" xfId="0" applyNumberFormat="1" applyFont="1" applyBorder="1" applyAlignment="1">
      <alignment/>
    </xf>
    <xf numFmtId="4" fontId="64" fillId="0" borderId="0" xfId="0" applyNumberFormat="1" applyFont="1" applyAlignment="1">
      <alignment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3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66" fillId="0" borderId="19" xfId="0" applyFont="1" applyBorder="1" applyAlignment="1">
      <alignment horizontal="right" vertical="center"/>
    </xf>
    <xf numFmtId="0" fontId="22" fillId="0" borderId="20" xfId="0" applyFont="1" applyBorder="1" applyAlignment="1" quotePrefix="1">
      <alignment horizontal="left" wrapText="1"/>
    </xf>
    <xf numFmtId="0" fontId="22" fillId="0" borderId="21" xfId="0" applyFont="1" applyBorder="1" applyAlignment="1" quotePrefix="1">
      <alignment horizontal="left" wrapText="1"/>
    </xf>
    <xf numFmtId="0" fontId="22" fillId="0" borderId="21" xfId="0" applyFont="1" applyBorder="1" applyAlignment="1" quotePrefix="1">
      <alignment horizontal="center" wrapText="1"/>
    </xf>
    <xf numFmtId="0" fontId="22" fillId="0" borderId="21" xfId="0" applyFont="1" applyBorder="1" applyAlignment="1" quotePrefix="1">
      <alignment horizontal="left"/>
    </xf>
    <xf numFmtId="0" fontId="22" fillId="55" borderId="20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2" fillId="55" borderId="20" xfId="0" applyFont="1" applyFill="1" applyBorder="1" applyAlignment="1">
      <alignment horizontal="right" vertical="center" wrapText="1"/>
    </xf>
    <xf numFmtId="0" fontId="22" fillId="55" borderId="23" xfId="0" applyFont="1" applyFill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right"/>
    </xf>
    <xf numFmtId="4" fontId="22" fillId="7" borderId="23" xfId="0" applyNumberFormat="1" applyFont="1" applyFill="1" applyBorder="1" applyAlignment="1">
      <alignment horizontal="right"/>
    </xf>
    <xf numFmtId="4" fontId="22" fillId="0" borderId="23" xfId="0" applyNumberFormat="1" applyFont="1" applyBorder="1" applyAlignment="1">
      <alignment horizontal="right" wrapText="1"/>
    </xf>
    <xf numFmtId="0" fontId="28" fillId="7" borderId="20" xfId="0" applyFont="1" applyFill="1" applyBorder="1" applyAlignment="1">
      <alignment horizontal="left" vertical="center"/>
    </xf>
    <xf numFmtId="0" fontId="0" fillId="7" borderId="21" xfId="0" applyFont="1" applyFill="1" applyBorder="1" applyAlignment="1">
      <alignment vertical="center"/>
    </xf>
    <xf numFmtId="4" fontId="22" fillId="7" borderId="23" xfId="0" applyNumberFormat="1" applyFont="1" applyFill="1" applyBorder="1" applyAlignment="1">
      <alignment horizontal="right" wrapText="1"/>
    </xf>
    <xf numFmtId="0" fontId="24" fillId="0" borderId="24" xfId="0" applyFont="1" applyBorder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24" fillId="0" borderId="25" xfId="0" applyFont="1" applyBorder="1" applyAlignment="1">
      <alignment horizontal="center" wrapText="1"/>
    </xf>
    <xf numFmtId="0" fontId="24" fillId="0" borderId="25" xfId="0" applyFont="1" applyBorder="1" applyAlignment="1">
      <alignment horizontal="left"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3" fontId="24" fillId="56" borderId="24" xfId="0" applyNumberFormat="1" applyFont="1" applyFill="1" applyBorder="1" applyAlignment="1">
      <alignment horizontal="right"/>
    </xf>
    <xf numFmtId="3" fontId="24" fillId="56" borderId="14" xfId="0" applyNumberFormat="1" applyFont="1" applyFill="1" applyBorder="1" applyAlignment="1">
      <alignment horizontal="right" wrapText="1"/>
    </xf>
    <xf numFmtId="3" fontId="24" fillId="57" borderId="24" xfId="0" applyNumberFormat="1" applyFont="1" applyFill="1" applyBorder="1" applyAlignment="1">
      <alignment horizontal="right"/>
    </xf>
    <xf numFmtId="3" fontId="24" fillId="57" borderId="14" xfId="0" applyNumberFormat="1" applyFont="1" applyFill="1" applyBorder="1" applyAlignment="1">
      <alignment horizontal="right" wrapText="1"/>
    </xf>
    <xf numFmtId="3" fontId="26" fillId="0" borderId="14" xfId="0" applyNumberFormat="1" applyFont="1" applyBorder="1" applyAlignment="1">
      <alignment horizontal="right"/>
    </xf>
    <xf numFmtId="3" fontId="26" fillId="57" borderId="14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0" fontId="28" fillId="0" borderId="0" xfId="0" applyFont="1" applyAlignment="1">
      <alignment/>
    </xf>
    <xf numFmtId="49" fontId="64" fillId="52" borderId="0" xfId="0" applyNumberFormat="1" applyFont="1" applyFill="1" applyAlignment="1" quotePrefix="1">
      <alignment wrapText="1"/>
    </xf>
    <xf numFmtId="4" fontId="0" fillId="0" borderId="23" xfId="0" applyNumberFormat="1" applyBorder="1" applyAlignment="1">
      <alignment/>
    </xf>
    <xf numFmtId="0" fontId="0" fillId="58" borderId="23" xfId="0" applyFill="1" applyBorder="1" applyAlignment="1">
      <alignment/>
    </xf>
    <xf numFmtId="0" fontId="0" fillId="58" borderId="23" xfId="0" applyFont="1" applyFill="1" applyBorder="1" applyAlignment="1">
      <alignment/>
    </xf>
    <xf numFmtId="49" fontId="0" fillId="59" borderId="23" xfId="0" applyNumberFormat="1" applyFont="1" applyFill="1" applyBorder="1" applyAlignment="1">
      <alignment/>
    </xf>
    <xf numFmtId="0" fontId="22" fillId="55" borderId="22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7" borderId="21" xfId="0" applyFont="1" applyFill="1" applyBorder="1" applyAlignment="1">
      <alignment vertical="center" wrapText="1"/>
    </xf>
    <xf numFmtId="0" fontId="0" fillId="7" borderId="21" xfId="0" applyFont="1" applyFill="1" applyBorder="1" applyAlignment="1">
      <alignment vertical="center"/>
    </xf>
    <xf numFmtId="0" fontId="27" fillId="0" borderId="25" xfId="0" applyFont="1" applyBorder="1" applyAlignment="1" quotePrefix="1">
      <alignment horizontal="left" wrapText="1"/>
    </xf>
    <xf numFmtId="0" fontId="27" fillId="0" borderId="25" xfId="0" applyFont="1" applyBorder="1" applyAlignment="1">
      <alignment horizontal="left" wrapText="1"/>
    </xf>
    <xf numFmtId="0" fontId="27" fillId="57" borderId="25" xfId="0" applyFont="1" applyFill="1" applyBorder="1" applyAlignment="1" quotePrefix="1">
      <alignment horizontal="left" wrapText="1"/>
    </xf>
    <xf numFmtId="0" fontId="22" fillId="0" borderId="26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22" fillId="0" borderId="25" xfId="0" applyFont="1" applyBorder="1" applyAlignment="1">
      <alignment horizontal="center" wrapText="1"/>
    </xf>
    <xf numFmtId="3" fontId="24" fillId="56" borderId="27" xfId="0" applyNumberFormat="1" applyFont="1" applyFill="1" applyBorder="1" applyAlignment="1">
      <alignment horizontal="right"/>
    </xf>
    <xf numFmtId="0" fontId="22" fillId="0" borderId="23" xfId="0" applyFont="1" applyBorder="1" applyAlignment="1">
      <alignment horizontal="center" wrapText="1"/>
    </xf>
    <xf numFmtId="0" fontId="28" fillId="0" borderId="22" xfId="0" applyFont="1" applyBorder="1" applyAlignment="1">
      <alignment/>
    </xf>
    <xf numFmtId="0" fontId="43" fillId="59" borderId="0" xfId="0" applyFont="1" applyFill="1" applyBorder="1" applyAlignment="1">
      <alignment horizontal="center"/>
    </xf>
    <xf numFmtId="0" fontId="43" fillId="59" borderId="0" xfId="0" applyFont="1" applyFill="1" applyBorder="1" applyAlignment="1">
      <alignment wrapText="1"/>
    </xf>
    <xf numFmtId="199" fontId="43" fillId="59" borderId="0" xfId="0" applyNumberFormat="1" applyFont="1" applyFill="1" applyBorder="1" applyAlignment="1">
      <alignment wrapText="1"/>
    </xf>
    <xf numFmtId="199" fontId="43" fillId="59" borderId="0" xfId="0" applyNumberFormat="1" applyFont="1" applyFill="1" applyBorder="1" applyAlignment="1">
      <alignment/>
    </xf>
    <xf numFmtId="0" fontId="64" fillId="53" borderId="0" xfId="0" applyFont="1" applyFill="1" applyBorder="1" applyAlignment="1">
      <alignment/>
    </xf>
    <xf numFmtId="0" fontId="63" fillId="49" borderId="0" xfId="0" applyFont="1" applyFill="1" applyBorder="1" applyAlignment="1">
      <alignment wrapText="1"/>
    </xf>
    <xf numFmtId="0" fontId="64" fillId="52" borderId="0" xfId="0" applyFont="1" applyFill="1" applyBorder="1" applyAlignment="1">
      <alignment wrapText="1"/>
    </xf>
    <xf numFmtId="0" fontId="64" fillId="55" borderId="0" xfId="0" applyFont="1" applyFill="1" applyBorder="1" applyAlignment="1">
      <alignment wrapText="1"/>
    </xf>
    <xf numFmtId="0" fontId="64" fillId="0" borderId="0" xfId="0" applyFont="1" applyBorder="1" applyAlignment="1">
      <alignment wrapText="1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4" fillId="0" borderId="19" xfId="0" applyFont="1" applyBorder="1" applyAlignment="1">
      <alignment wrapText="1"/>
    </xf>
    <xf numFmtId="0" fontId="64" fillId="53" borderId="28" xfId="0" applyFont="1" applyFill="1" applyBorder="1" applyAlignment="1">
      <alignment/>
    </xf>
    <xf numFmtId="0" fontId="64" fillId="53" borderId="29" xfId="0" applyFont="1" applyFill="1" applyBorder="1" applyAlignment="1">
      <alignment/>
    </xf>
    <xf numFmtId="0" fontId="64" fillId="53" borderId="30" xfId="0" applyFont="1" applyFill="1" applyBorder="1" applyAlignment="1">
      <alignment horizontal="center"/>
    </xf>
    <xf numFmtId="0" fontId="64" fillId="53" borderId="31" xfId="0" applyFont="1" applyFill="1" applyBorder="1" applyAlignment="1">
      <alignment/>
    </xf>
    <xf numFmtId="4" fontId="64" fillId="53" borderId="32" xfId="0" applyNumberFormat="1" applyFont="1" applyFill="1" applyBorder="1" applyAlignment="1">
      <alignment horizontal="center"/>
    </xf>
    <xf numFmtId="0" fontId="63" fillId="49" borderId="31" xfId="0" applyFont="1" applyFill="1" applyBorder="1" applyAlignment="1">
      <alignment wrapText="1"/>
    </xf>
    <xf numFmtId="4" fontId="63" fillId="49" borderId="32" xfId="0" applyNumberFormat="1" applyFont="1" applyFill="1" applyBorder="1" applyAlignment="1">
      <alignment/>
    </xf>
    <xf numFmtId="0" fontId="64" fillId="52" borderId="31" xfId="0" applyFont="1" applyFill="1" applyBorder="1" applyAlignment="1">
      <alignment wrapText="1"/>
    </xf>
    <xf numFmtId="4" fontId="64" fillId="52" borderId="32" xfId="0" applyNumberFormat="1" applyFont="1" applyFill="1" applyBorder="1" applyAlignment="1">
      <alignment/>
    </xf>
    <xf numFmtId="0" fontId="64" fillId="55" borderId="31" xfId="0" applyFont="1" applyFill="1" applyBorder="1" applyAlignment="1">
      <alignment wrapText="1"/>
    </xf>
    <xf numFmtId="4" fontId="65" fillId="55" borderId="32" xfId="0" applyNumberFormat="1" applyFont="1" applyFill="1" applyBorder="1" applyAlignment="1">
      <alignment/>
    </xf>
    <xf numFmtId="0" fontId="43" fillId="0" borderId="31" xfId="0" applyFont="1" applyBorder="1" applyAlignment="1">
      <alignment/>
    </xf>
    <xf numFmtId="4" fontId="65" fillId="0" borderId="32" xfId="0" applyNumberFormat="1" applyFont="1" applyBorder="1" applyAlignment="1">
      <alignment/>
    </xf>
    <xf numFmtId="0" fontId="64" fillId="0" borderId="31" xfId="0" applyFont="1" applyBorder="1" applyAlignment="1">
      <alignment wrapText="1"/>
    </xf>
    <xf numFmtId="4" fontId="65" fillId="0" borderId="32" xfId="0" applyNumberFormat="1" applyFont="1" applyBorder="1" applyAlignment="1">
      <alignment wrapText="1"/>
    </xf>
    <xf numFmtId="0" fontId="43" fillId="0" borderId="31" xfId="87" applyFont="1" applyBorder="1">
      <alignment/>
      <protection/>
    </xf>
    <xf numFmtId="0" fontId="65" fillId="0" borderId="31" xfId="0" applyFont="1" applyBorder="1" applyAlignment="1">
      <alignment wrapText="1"/>
    </xf>
    <xf numFmtId="4" fontId="64" fillId="0" borderId="32" xfId="0" applyNumberFormat="1" applyFont="1" applyBorder="1" applyAlignment="1">
      <alignment wrapText="1"/>
    </xf>
    <xf numFmtId="0" fontId="39" fillId="0" borderId="31" xfId="87" applyFont="1" applyBorder="1">
      <alignment/>
      <protection/>
    </xf>
    <xf numFmtId="4" fontId="64" fillId="0" borderId="32" xfId="0" applyNumberFormat="1" applyFont="1" applyBorder="1" applyAlignment="1">
      <alignment/>
    </xf>
    <xf numFmtId="0" fontId="64" fillId="0" borderId="33" xfId="0" applyFont="1" applyBorder="1" applyAlignment="1">
      <alignment wrapText="1"/>
    </xf>
    <xf numFmtId="4" fontId="64" fillId="0" borderId="34" xfId="0" applyNumberFormat="1" applyFont="1" applyBorder="1" applyAlignment="1">
      <alignment wrapText="1"/>
    </xf>
    <xf numFmtId="0" fontId="39" fillId="0" borderId="0" xfId="87" applyFont="1" applyAlignment="1">
      <alignment horizontal="center"/>
      <protection/>
    </xf>
    <xf numFmtId="0" fontId="38" fillId="0" borderId="0" xfId="0" applyFont="1" applyAlignment="1">
      <alignment horizontal="center"/>
    </xf>
    <xf numFmtId="4" fontId="64" fillId="0" borderId="35" xfId="0" applyNumberFormat="1" applyFont="1" applyBorder="1" applyAlignment="1">
      <alignment wrapText="1"/>
    </xf>
    <xf numFmtId="0" fontId="64" fillId="53" borderId="36" xfId="0" applyFont="1" applyFill="1" applyBorder="1" applyAlignment="1">
      <alignment horizontal="center"/>
    </xf>
    <xf numFmtId="4" fontId="64" fillId="53" borderId="37" xfId="0" applyNumberFormat="1" applyFont="1" applyFill="1" applyBorder="1" applyAlignment="1">
      <alignment horizontal="center"/>
    </xf>
    <xf numFmtId="4" fontId="63" fillId="49" borderId="37" xfId="0" applyNumberFormat="1" applyFont="1" applyFill="1" applyBorder="1" applyAlignment="1">
      <alignment/>
    </xf>
    <xf numFmtId="4" fontId="64" fillId="52" borderId="37" xfId="0" applyNumberFormat="1" applyFont="1" applyFill="1" applyBorder="1" applyAlignment="1">
      <alignment/>
    </xf>
    <xf numFmtId="4" fontId="65" fillId="55" borderId="37" xfId="0" applyNumberFormat="1" applyFont="1" applyFill="1" applyBorder="1" applyAlignment="1">
      <alignment/>
    </xf>
    <xf numFmtId="4" fontId="65" fillId="0" borderId="37" xfId="0" applyNumberFormat="1" applyFont="1" applyBorder="1" applyAlignment="1">
      <alignment/>
    </xf>
    <xf numFmtId="4" fontId="65" fillId="0" borderId="37" xfId="0" applyNumberFormat="1" applyFont="1" applyBorder="1" applyAlignment="1">
      <alignment wrapText="1"/>
    </xf>
    <xf numFmtId="4" fontId="64" fillId="0" borderId="37" xfId="0" applyNumberFormat="1" applyFont="1" applyBorder="1" applyAlignment="1">
      <alignment wrapText="1"/>
    </xf>
    <xf numFmtId="4" fontId="64" fillId="0" borderId="37" xfId="0" applyNumberFormat="1" applyFont="1" applyBorder="1" applyAlignment="1">
      <alignment/>
    </xf>
    <xf numFmtId="4" fontId="64" fillId="52" borderId="31" xfId="0" applyNumberFormat="1" applyFont="1" applyFill="1" applyBorder="1" applyAlignment="1">
      <alignment/>
    </xf>
    <xf numFmtId="0" fontId="43" fillId="0" borderId="0" xfId="87" applyFont="1" applyAlignment="1">
      <alignment horizontal="center"/>
      <protection/>
    </xf>
    <xf numFmtId="0" fontId="45" fillId="0" borderId="0" xfId="87" applyFont="1" applyAlignment="1">
      <alignment horizontal="center"/>
      <protection/>
    </xf>
    <xf numFmtId="0" fontId="43" fillId="0" borderId="0" xfId="87" applyFont="1">
      <alignment/>
      <protection/>
    </xf>
    <xf numFmtId="0" fontId="45" fillId="0" borderId="0" xfId="87" applyFont="1" applyAlignment="1">
      <alignment horizontal="right"/>
      <protection/>
    </xf>
    <xf numFmtId="0" fontId="29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54" borderId="0" xfId="0" applyFont="1" applyFill="1" applyBorder="1" applyAlignment="1">
      <alignment horizontal="left" vertical="center"/>
    </xf>
    <xf numFmtId="0" fontId="27" fillId="0" borderId="24" xfId="0" applyFont="1" applyBorder="1" applyAlignment="1" quotePrefix="1">
      <alignment horizontal="left" wrapText="1"/>
    </xf>
    <xf numFmtId="0" fontId="27" fillId="0" borderId="25" xfId="0" applyFont="1" applyBorder="1" applyAlignment="1" quotePrefix="1">
      <alignment horizontal="left" wrapText="1"/>
    </xf>
    <xf numFmtId="0" fontId="28" fillId="0" borderId="20" xfId="0" applyFont="1" applyBorder="1" applyAlignment="1" quotePrefix="1">
      <alignment horizontal="left" vertical="center"/>
    </xf>
    <xf numFmtId="0" fontId="0" fillId="0" borderId="21" xfId="0" applyFont="1" applyBorder="1" applyAlignment="1">
      <alignment vertical="center"/>
    </xf>
    <xf numFmtId="0" fontId="28" fillId="7" borderId="20" xfId="0" applyFont="1" applyFill="1" applyBorder="1" applyAlignment="1" quotePrefix="1">
      <alignment horizontal="left" vertical="center" wrapText="1"/>
    </xf>
    <xf numFmtId="0" fontId="0" fillId="7" borderId="21" xfId="0" applyFont="1" applyFill="1" applyBorder="1" applyAlignment="1">
      <alignment vertical="center" wrapText="1"/>
    </xf>
    <xf numFmtId="0" fontId="27" fillId="0" borderId="24" xfId="0" applyFont="1" applyBorder="1" applyAlignment="1">
      <alignment horizontal="left" wrapText="1"/>
    </xf>
    <xf numFmtId="0" fontId="27" fillId="0" borderId="25" xfId="0" applyFont="1" applyBorder="1" applyAlignment="1">
      <alignment horizontal="left" wrapText="1"/>
    </xf>
    <xf numFmtId="0" fontId="27" fillId="57" borderId="24" xfId="0" applyFont="1" applyFill="1" applyBorder="1" applyAlignment="1" quotePrefix="1">
      <alignment horizontal="left" wrapText="1"/>
    </xf>
    <xf numFmtId="0" fontId="27" fillId="57" borderId="25" xfId="0" applyFont="1" applyFill="1" applyBorder="1" applyAlignment="1" quotePrefix="1">
      <alignment horizontal="left" wrapText="1"/>
    </xf>
    <xf numFmtId="0" fontId="26" fillId="0" borderId="0" xfId="0" applyFont="1" applyAlignment="1">
      <alignment horizontal="center" vertical="center" wrapText="1"/>
    </xf>
    <xf numFmtId="0" fontId="26" fillId="57" borderId="24" xfId="0" applyFont="1" applyFill="1" applyBorder="1" applyAlignment="1">
      <alignment horizontal="left" wrapText="1"/>
    </xf>
    <xf numFmtId="0" fontId="26" fillId="57" borderId="25" xfId="0" applyFont="1" applyFill="1" applyBorder="1" applyAlignment="1">
      <alignment horizontal="left" wrapText="1"/>
    </xf>
    <xf numFmtId="0" fontId="26" fillId="57" borderId="26" xfId="0" applyFont="1" applyFill="1" applyBorder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0" fontId="28" fillId="7" borderId="20" xfId="0" applyFont="1" applyFill="1" applyBorder="1" applyAlignment="1">
      <alignment horizontal="left" vertical="center" wrapText="1"/>
    </xf>
    <xf numFmtId="0" fontId="0" fillId="7" borderId="21" xfId="0" applyFont="1" applyFill="1" applyBorder="1" applyAlignment="1">
      <alignment vertical="center"/>
    </xf>
    <xf numFmtId="0" fontId="28" fillId="0" borderId="20" xfId="0" applyFont="1" applyBorder="1" applyAlignment="1" quotePrefix="1">
      <alignment horizontal="left" vertical="center" wrapText="1"/>
    </xf>
    <xf numFmtId="0" fontId="26" fillId="56" borderId="24" xfId="0" applyFont="1" applyFill="1" applyBorder="1" applyAlignment="1">
      <alignment horizontal="left" wrapText="1"/>
    </xf>
    <xf numFmtId="0" fontId="26" fillId="56" borderId="25" xfId="0" applyFont="1" applyFill="1" applyBorder="1" applyAlignment="1">
      <alignment horizontal="left" wrapText="1"/>
    </xf>
    <xf numFmtId="0" fontId="26" fillId="56" borderId="26" xfId="0" applyFont="1" applyFill="1" applyBorder="1" applyAlignment="1">
      <alignment horizontal="left" wrapText="1"/>
    </xf>
    <xf numFmtId="0" fontId="38" fillId="54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center"/>
    </xf>
    <xf numFmtId="4" fontId="26" fillId="56" borderId="38" xfId="0" applyNumberFormat="1" applyFont="1" applyFill="1" applyBorder="1" applyAlignment="1">
      <alignment horizontal="left" wrapText="1"/>
    </xf>
    <xf numFmtId="4" fontId="26" fillId="57" borderId="25" xfId="0" applyNumberFormat="1" applyFont="1" applyFill="1" applyBorder="1" applyAlignment="1">
      <alignment horizontal="left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no 2" xfId="88"/>
    <cellStyle name="Normalno 3" xfId="89"/>
    <cellStyle name="Note" xfId="90"/>
    <cellStyle name="Obično_Knjiga3" xfId="91"/>
    <cellStyle name="Output" xfId="92"/>
    <cellStyle name="Percent" xfId="93"/>
    <cellStyle name="Povezana ćelija" xfId="94"/>
    <cellStyle name="Followed Hyperlink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Currency" xfId="103"/>
    <cellStyle name="Currency [0]" xfId="104"/>
    <cellStyle name="Warning Text" xfId="105"/>
    <cellStyle name="Comma" xfId="106"/>
    <cellStyle name="Comma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21.00390625" style="0" customWidth="1"/>
    <col min="6" max="6" width="17.140625" style="0" customWidth="1"/>
    <col min="7" max="7" width="11.57421875" style="0" customWidth="1"/>
    <col min="8" max="8" width="12.28125" style="0" customWidth="1"/>
    <col min="9" max="9" width="11.8515625" style="0" customWidth="1"/>
    <col min="10" max="10" width="15.140625" style="0" customWidth="1"/>
    <col min="11" max="11" width="18.421875" style="0" customWidth="1"/>
    <col min="12" max="12" width="14.57421875" style="0" customWidth="1"/>
    <col min="13" max="13" width="15.28125" style="0" customWidth="1"/>
    <col min="14" max="14" width="15.57421875" style="0" customWidth="1"/>
    <col min="15" max="15" width="15.00390625" style="0" customWidth="1"/>
    <col min="16" max="16" width="18.7109375" style="0" customWidth="1"/>
  </cols>
  <sheetData>
    <row r="1" spans="1:4" ht="15.75">
      <c r="A1" s="157" t="s">
        <v>127</v>
      </c>
      <c r="B1" s="157"/>
      <c r="C1" s="157"/>
      <c r="D1" s="85"/>
    </row>
    <row r="2" spans="1:4" ht="15.75">
      <c r="A2" s="157" t="s">
        <v>128</v>
      </c>
      <c r="B2" s="157"/>
      <c r="C2" s="157"/>
      <c r="D2" s="85"/>
    </row>
    <row r="3" spans="1:4" ht="15.75">
      <c r="A3" s="157" t="s">
        <v>129</v>
      </c>
      <c r="B3" s="157"/>
      <c r="C3" s="157"/>
      <c r="D3" s="85"/>
    </row>
    <row r="5" spans="1:9" ht="30.75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</row>
    <row r="6" spans="1:9" ht="6" customHeight="1">
      <c r="A6" s="33"/>
      <c r="B6" s="33"/>
      <c r="C6" s="33"/>
      <c r="D6" s="33"/>
      <c r="E6" s="33"/>
      <c r="F6" s="33"/>
      <c r="G6" s="33"/>
      <c r="H6" s="33"/>
      <c r="I6" s="33"/>
    </row>
    <row r="7" spans="1:9" ht="15.75">
      <c r="A7" s="176" t="s">
        <v>88</v>
      </c>
      <c r="B7" s="176"/>
      <c r="C7" s="176"/>
      <c r="D7" s="176"/>
      <c r="E7" s="176"/>
      <c r="F7" s="176"/>
      <c r="G7" s="176"/>
      <c r="H7" s="176"/>
      <c r="I7" s="176"/>
    </row>
    <row r="8" spans="1:9" ht="18">
      <c r="A8" s="31"/>
      <c r="B8" s="32"/>
      <c r="C8" s="32"/>
      <c r="D8" s="32"/>
      <c r="E8" s="32"/>
      <c r="F8" s="32"/>
      <c r="G8" s="30"/>
      <c r="H8" s="30"/>
      <c r="I8" s="30"/>
    </row>
    <row r="9" spans="1:16" ht="18">
      <c r="A9" s="53"/>
      <c r="B9" s="54"/>
      <c r="C9" s="54"/>
      <c r="D9" s="54"/>
      <c r="E9" s="55"/>
      <c r="F9" s="55"/>
      <c r="G9" s="56"/>
      <c r="H9" s="56"/>
      <c r="I9" s="56"/>
      <c r="J9" s="56"/>
      <c r="K9" s="56"/>
      <c r="L9" s="56"/>
      <c r="M9" s="56"/>
      <c r="N9" s="56"/>
      <c r="O9" s="56"/>
      <c r="P9" s="57" t="s">
        <v>89</v>
      </c>
    </row>
    <row r="10" spans="1:16" ht="38.25">
      <c r="A10" s="58"/>
      <c r="B10" s="59"/>
      <c r="C10" s="59"/>
      <c r="D10" s="60"/>
      <c r="E10" s="61"/>
      <c r="F10" s="61"/>
      <c r="G10" s="62" t="s">
        <v>90</v>
      </c>
      <c r="H10" s="63"/>
      <c r="I10" s="62" t="s">
        <v>91</v>
      </c>
      <c r="J10" s="63"/>
      <c r="K10" s="62" t="s">
        <v>111</v>
      </c>
      <c r="L10" s="63"/>
      <c r="M10" s="64" t="s">
        <v>114</v>
      </c>
      <c r="N10" s="91"/>
      <c r="O10" s="62"/>
      <c r="P10" s="63" t="s">
        <v>92</v>
      </c>
    </row>
    <row r="11" spans="1:16" ht="12.75">
      <c r="A11" s="58"/>
      <c r="B11" s="59"/>
      <c r="C11" s="59"/>
      <c r="D11" s="60"/>
      <c r="E11" s="61"/>
      <c r="F11" s="61"/>
      <c r="G11" s="65" t="s">
        <v>93</v>
      </c>
      <c r="H11" s="65" t="s">
        <v>94</v>
      </c>
      <c r="I11" s="65" t="s">
        <v>93</v>
      </c>
      <c r="J11" s="65" t="s">
        <v>94</v>
      </c>
      <c r="K11" s="65" t="s">
        <v>93</v>
      </c>
      <c r="L11" s="65" t="s">
        <v>94</v>
      </c>
      <c r="M11" s="65" t="s">
        <v>93</v>
      </c>
      <c r="N11" s="65" t="s">
        <v>94</v>
      </c>
      <c r="O11" s="65" t="s">
        <v>93</v>
      </c>
      <c r="P11" s="65" t="s">
        <v>94</v>
      </c>
    </row>
    <row r="12" spans="1:16" ht="12.75">
      <c r="A12" s="177" t="s">
        <v>62</v>
      </c>
      <c r="B12" s="178"/>
      <c r="C12" s="178"/>
      <c r="D12" s="178"/>
      <c r="E12" s="164"/>
      <c r="F12" s="93"/>
      <c r="G12" s="66">
        <v>2463126</v>
      </c>
      <c r="H12" s="66">
        <v>326913</v>
      </c>
      <c r="I12" s="66">
        <v>3455000</v>
      </c>
      <c r="J12" s="66">
        <v>458557.3</v>
      </c>
      <c r="K12" s="66">
        <v>4152262.9</v>
      </c>
      <c r="L12" s="66">
        <v>551100</v>
      </c>
      <c r="M12" s="66">
        <v>4272061.5</v>
      </c>
      <c r="N12" s="66">
        <v>567000</v>
      </c>
      <c r="O12" s="66">
        <v>4407682.5</v>
      </c>
      <c r="P12" s="66">
        <v>585000</v>
      </c>
    </row>
    <row r="13" spans="1:16" ht="12.75">
      <c r="A13" s="163" t="s">
        <v>63</v>
      </c>
      <c r="B13" s="164"/>
      <c r="C13" s="164"/>
      <c r="D13" s="164"/>
      <c r="E13" s="164"/>
      <c r="F13" s="93"/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</row>
    <row r="14" spans="1:16" ht="12.75">
      <c r="A14" s="179" t="s">
        <v>61</v>
      </c>
      <c r="B14" s="166"/>
      <c r="C14" s="166"/>
      <c r="D14" s="166"/>
      <c r="E14" s="180"/>
      <c r="F14" s="95"/>
      <c r="G14" s="67">
        <v>2463126</v>
      </c>
      <c r="H14" s="67">
        <v>326913</v>
      </c>
      <c r="I14" s="67">
        <v>3455000</v>
      </c>
      <c r="J14" s="67">
        <v>458557.3</v>
      </c>
      <c r="K14" s="67">
        <v>4152262.9</v>
      </c>
      <c r="L14" s="67">
        <v>551100</v>
      </c>
      <c r="M14" s="67">
        <v>4272061.5</v>
      </c>
      <c r="N14" s="67">
        <v>567000</v>
      </c>
      <c r="O14" s="67">
        <v>4407682.5</v>
      </c>
      <c r="P14" s="67">
        <v>585000</v>
      </c>
    </row>
    <row r="15" spans="1:16" ht="12.75">
      <c r="A15" s="181" t="s">
        <v>65</v>
      </c>
      <c r="B15" s="178"/>
      <c r="C15" s="178"/>
      <c r="D15" s="178"/>
      <c r="E15" s="178"/>
      <c r="F15" s="92"/>
      <c r="G15" s="66">
        <v>2426491</v>
      </c>
      <c r="H15" s="66">
        <v>322050.7</v>
      </c>
      <c r="I15" s="66">
        <v>3415000</v>
      </c>
      <c r="J15" s="66">
        <v>453248.39</v>
      </c>
      <c r="K15" s="66">
        <v>4098768</v>
      </c>
      <c r="L15" s="66">
        <v>544000</v>
      </c>
      <c r="M15" s="66">
        <v>4196716.5</v>
      </c>
      <c r="N15" s="66">
        <v>557000</v>
      </c>
      <c r="O15" s="66">
        <v>4332337.5</v>
      </c>
      <c r="P15" s="68">
        <v>575000</v>
      </c>
    </row>
    <row r="16" spans="1:16" ht="12.75">
      <c r="A16" s="163" t="s">
        <v>66</v>
      </c>
      <c r="B16" s="164"/>
      <c r="C16" s="164"/>
      <c r="D16" s="164"/>
      <c r="E16" s="164"/>
      <c r="F16" s="93"/>
      <c r="G16" s="66">
        <v>37351</v>
      </c>
      <c r="H16" s="66">
        <v>4957.33</v>
      </c>
      <c r="I16" s="66">
        <v>40000</v>
      </c>
      <c r="J16" s="66">
        <v>5308.91</v>
      </c>
      <c r="K16" s="66">
        <v>52741.5</v>
      </c>
      <c r="L16" s="66">
        <v>7000</v>
      </c>
      <c r="M16" s="66">
        <v>75345</v>
      </c>
      <c r="N16" s="66">
        <v>10000</v>
      </c>
      <c r="O16" s="66">
        <v>75345</v>
      </c>
      <c r="P16" s="68">
        <v>10000</v>
      </c>
    </row>
    <row r="17" spans="1:16" ht="12.75">
      <c r="A17" s="69" t="s">
        <v>64</v>
      </c>
      <c r="B17" s="70"/>
      <c r="C17" s="70"/>
      <c r="D17" s="70"/>
      <c r="E17" s="70"/>
      <c r="F17" s="95"/>
      <c r="G17" s="67">
        <f>SUM(G15:G16)</f>
        <v>2463842</v>
      </c>
      <c r="H17" s="67">
        <v>327008.03</v>
      </c>
      <c r="I17" s="67">
        <v>3455000</v>
      </c>
      <c r="J17" s="67">
        <v>458557.3</v>
      </c>
      <c r="K17" s="67">
        <v>4151509.5</v>
      </c>
      <c r="L17" s="67">
        <v>551000</v>
      </c>
      <c r="M17" s="67">
        <v>4272061.5</v>
      </c>
      <c r="N17" s="67">
        <v>567000</v>
      </c>
      <c r="O17" s="67">
        <v>4407682.5</v>
      </c>
      <c r="P17" s="67">
        <v>585000</v>
      </c>
    </row>
    <row r="18" spans="1:16" ht="12.75">
      <c r="A18" s="165" t="s">
        <v>67</v>
      </c>
      <c r="B18" s="166"/>
      <c r="C18" s="166"/>
      <c r="D18" s="166"/>
      <c r="E18" s="166"/>
      <c r="F18" s="94"/>
      <c r="G18" s="67">
        <v>716</v>
      </c>
      <c r="H18" s="67">
        <v>95.03</v>
      </c>
      <c r="I18" s="67">
        <v>0</v>
      </c>
      <c r="J18" s="67">
        <v>0</v>
      </c>
      <c r="K18" s="67">
        <v>753.4</v>
      </c>
      <c r="L18" s="71">
        <v>100</v>
      </c>
      <c r="M18" s="71">
        <v>0</v>
      </c>
      <c r="N18" s="71">
        <v>0</v>
      </c>
      <c r="O18" s="71">
        <v>0</v>
      </c>
      <c r="P18" s="71">
        <v>0</v>
      </c>
    </row>
    <row r="21" ht="10.5" customHeight="1"/>
    <row r="22" ht="12.75" hidden="1"/>
    <row r="23" spans="1:9" ht="45.75" customHeight="1">
      <c r="A23" s="72"/>
      <c r="B23" s="73"/>
      <c r="C23" s="73"/>
      <c r="D23" s="74"/>
      <c r="E23" s="75"/>
      <c r="F23" s="100" t="s">
        <v>77</v>
      </c>
      <c r="G23" s="101"/>
      <c r="H23" s="99" t="s">
        <v>78</v>
      </c>
      <c r="I23" s="77" t="s">
        <v>79</v>
      </c>
    </row>
    <row r="24" spans="1:9" ht="25.5" customHeight="1">
      <c r="A24" s="72"/>
      <c r="B24" s="73"/>
      <c r="C24" s="73"/>
      <c r="D24" s="74"/>
      <c r="E24" s="75"/>
      <c r="F24" s="104" t="s">
        <v>93</v>
      </c>
      <c r="G24" s="105" t="s">
        <v>94</v>
      </c>
      <c r="H24" s="102"/>
      <c r="I24" s="77"/>
    </row>
    <row r="25" spans="1:9" ht="30.75" customHeight="1">
      <c r="A25" s="182" t="s">
        <v>68</v>
      </c>
      <c r="B25" s="183"/>
      <c r="C25" s="183"/>
      <c r="D25" s="183"/>
      <c r="E25" s="184"/>
      <c r="F25" s="187">
        <v>-753.4</v>
      </c>
      <c r="G25" s="103">
        <v>-100</v>
      </c>
      <c r="H25" s="78">
        <v>0</v>
      </c>
      <c r="I25" s="79">
        <v>0</v>
      </c>
    </row>
    <row r="26" spans="1:9" ht="37.5" customHeight="1">
      <c r="A26" s="172" t="s">
        <v>73</v>
      </c>
      <c r="B26" s="173"/>
      <c r="C26" s="173"/>
      <c r="D26" s="173"/>
      <c r="E26" s="174"/>
      <c r="F26" s="188">
        <v>-753.4</v>
      </c>
      <c r="G26" s="80">
        <v>-100</v>
      </c>
      <c r="H26" s="80">
        <v>0</v>
      </c>
      <c r="I26" s="81">
        <v>0</v>
      </c>
    </row>
    <row r="27" spans="1:9" ht="18">
      <c r="A27" s="175"/>
      <c r="B27" s="175"/>
      <c r="C27" s="175"/>
      <c r="D27" s="175"/>
      <c r="E27" s="175"/>
      <c r="F27" s="175"/>
      <c r="G27" s="175"/>
      <c r="H27" s="175"/>
      <c r="I27" s="175"/>
    </row>
    <row r="28" spans="1:9" ht="39">
      <c r="A28" s="72"/>
      <c r="B28" s="73"/>
      <c r="C28" s="73"/>
      <c r="D28" s="74"/>
      <c r="E28" s="75"/>
      <c r="F28" s="75"/>
      <c r="G28" s="76" t="s">
        <v>77</v>
      </c>
      <c r="H28" s="76" t="s">
        <v>78</v>
      </c>
      <c r="I28" s="77" t="s">
        <v>79</v>
      </c>
    </row>
    <row r="29" spans="1:9" ht="15">
      <c r="A29" s="167" t="s">
        <v>69</v>
      </c>
      <c r="B29" s="168"/>
      <c r="C29" s="168"/>
      <c r="D29" s="168"/>
      <c r="E29" s="168"/>
      <c r="F29" s="97"/>
      <c r="G29" s="82">
        <v>0</v>
      </c>
      <c r="H29" s="82">
        <v>0</v>
      </c>
      <c r="I29" s="82">
        <v>0</v>
      </c>
    </row>
    <row r="30" spans="1:9" ht="15">
      <c r="A30" s="167" t="s">
        <v>70</v>
      </c>
      <c r="B30" s="168"/>
      <c r="C30" s="168"/>
      <c r="D30" s="168"/>
      <c r="E30" s="168"/>
      <c r="F30" s="97"/>
      <c r="G30" s="82">
        <v>0</v>
      </c>
      <c r="H30" s="82">
        <v>0</v>
      </c>
      <c r="I30" s="82">
        <v>0</v>
      </c>
    </row>
    <row r="31" spans="1:9" ht="15">
      <c r="A31" s="169" t="s">
        <v>71</v>
      </c>
      <c r="B31" s="170"/>
      <c r="C31" s="170"/>
      <c r="D31" s="170"/>
      <c r="E31" s="170"/>
      <c r="F31" s="98"/>
      <c r="G31" s="83">
        <f>G29-G30</f>
        <v>0</v>
      </c>
      <c r="H31" s="83">
        <f>H29-H30</f>
        <v>0</v>
      </c>
      <c r="I31" s="83">
        <f>I29-I30</f>
        <v>0</v>
      </c>
    </row>
    <row r="32" spans="1:9" ht="15">
      <c r="A32" s="171"/>
      <c r="B32" s="171"/>
      <c r="C32" s="171"/>
      <c r="D32" s="171"/>
      <c r="E32" s="171"/>
      <c r="F32" s="171"/>
      <c r="G32" s="171"/>
      <c r="H32" s="171"/>
      <c r="I32" s="171"/>
    </row>
    <row r="33" spans="1:9" ht="15">
      <c r="A33" s="161" t="s">
        <v>72</v>
      </c>
      <c r="B33" s="162"/>
      <c r="C33" s="162"/>
      <c r="D33" s="162"/>
      <c r="E33" s="162"/>
      <c r="F33" s="96"/>
      <c r="G33" s="82">
        <v>0</v>
      </c>
      <c r="H33" s="82">
        <f>IF((H21+H26+H31)&lt;&gt;0,"NESLAGANJE ZBROJA",(H21+H26+H31))</f>
        <v>0</v>
      </c>
      <c r="I33" s="82">
        <f>IF((I21+I26+I31)&lt;&gt;0,"NESLAGANJE ZBROJA",(I21+I26+I31))</f>
        <v>0</v>
      </c>
    </row>
    <row r="37" ht="12.75">
      <c r="A37" t="s">
        <v>95</v>
      </c>
    </row>
  </sheetData>
  <sheetProtection/>
  <mergeCells count="16">
    <mergeCell ref="A5:I5"/>
    <mergeCell ref="A7:I7"/>
    <mergeCell ref="A12:E12"/>
    <mergeCell ref="A14:E14"/>
    <mergeCell ref="A15:E15"/>
    <mergeCell ref="A25:E25"/>
    <mergeCell ref="A16:E16"/>
    <mergeCell ref="A33:E33"/>
    <mergeCell ref="A13:E13"/>
    <mergeCell ref="A18:E18"/>
    <mergeCell ref="A29:E29"/>
    <mergeCell ref="A30:E30"/>
    <mergeCell ref="A31:E31"/>
    <mergeCell ref="A32:I32"/>
    <mergeCell ref="A26:E26"/>
    <mergeCell ref="A27:I27"/>
  </mergeCells>
  <printOptions/>
  <pageMargins left="0.5905511811023623" right="0.4724409448818898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="70" zoomScaleNormal="70" zoomScalePageLayoutView="0" workbookViewId="0" topLeftCell="A1">
      <selection activeCell="C72" sqref="C72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3.140625" style="1" customWidth="1"/>
    <col min="4" max="4" width="27.00390625" style="1" customWidth="1"/>
    <col min="5" max="7" width="21.8515625" style="1" customWidth="1"/>
    <col min="8" max="8" width="12.7109375" style="1" customWidth="1"/>
    <col min="9" max="10" width="9.140625" style="1" customWidth="1"/>
    <col min="11" max="11" width="11.8515625" style="1" bestFit="1" customWidth="1"/>
    <col min="12" max="12" width="9.7109375" style="1" bestFit="1" customWidth="1"/>
    <col min="13" max="16384" width="9.140625" style="1" customWidth="1"/>
  </cols>
  <sheetData>
    <row r="1" spans="2:7" ht="21">
      <c r="B1" s="186" t="s">
        <v>74</v>
      </c>
      <c r="C1" s="186"/>
      <c r="D1" s="186"/>
      <c r="E1" s="186"/>
      <c r="F1" s="186"/>
      <c r="G1" s="186"/>
    </row>
    <row r="2" spans="2:7" ht="21">
      <c r="B2" s="6"/>
      <c r="C2" s="6"/>
      <c r="D2" s="6"/>
      <c r="E2" s="6"/>
      <c r="F2" s="6"/>
      <c r="G2" s="6"/>
    </row>
    <row r="3" spans="1:7" ht="21">
      <c r="A3" s="27" t="s">
        <v>50</v>
      </c>
      <c r="B3" s="27"/>
      <c r="C3" s="28"/>
      <c r="D3" s="28" t="s">
        <v>51</v>
      </c>
      <c r="E3" s="29"/>
      <c r="F3" s="29" t="s">
        <v>57</v>
      </c>
      <c r="G3" s="29"/>
    </row>
    <row r="4" spans="1:7" s="2" customFormat="1" ht="21">
      <c r="A4" s="27" t="s">
        <v>54</v>
      </c>
      <c r="B4" s="27"/>
      <c r="C4" s="27" t="s">
        <v>96</v>
      </c>
      <c r="D4" s="29" t="s">
        <v>56</v>
      </c>
      <c r="E4" s="29" t="s">
        <v>58</v>
      </c>
      <c r="F4" s="29" t="s">
        <v>59</v>
      </c>
      <c r="G4" s="29" t="s">
        <v>60</v>
      </c>
    </row>
    <row r="5" spans="1:7" ht="21">
      <c r="A5" s="35">
        <v>63</v>
      </c>
      <c r="B5" s="35"/>
      <c r="C5" s="36" t="s">
        <v>9</v>
      </c>
      <c r="D5" s="46">
        <f>SUM(E5:G5)</f>
        <v>1500</v>
      </c>
      <c r="E5" s="37">
        <f>SUM(E6)</f>
        <v>0</v>
      </c>
      <c r="F5" s="37">
        <f>SUM(F6)</f>
        <v>0</v>
      </c>
      <c r="G5" s="37">
        <f>SUM(G6)</f>
        <v>1500</v>
      </c>
    </row>
    <row r="6" spans="1:7" ht="21" hidden="1">
      <c r="A6" s="38"/>
      <c r="B6" s="39">
        <v>636</v>
      </c>
      <c r="C6" s="40" t="s">
        <v>10</v>
      </c>
      <c r="D6" s="47">
        <f>SUM(E6:G6)</f>
        <v>1500</v>
      </c>
      <c r="E6" s="45">
        <f>SUM(E7:E8)</f>
        <v>0</v>
      </c>
      <c r="F6" s="45">
        <f>SUM(F7:F8)</f>
        <v>0</v>
      </c>
      <c r="G6" s="45">
        <f>SUM(G7:G8)</f>
        <v>1500</v>
      </c>
    </row>
    <row r="7" spans="1:7" s="2" customFormat="1" ht="21" hidden="1">
      <c r="A7" s="38"/>
      <c r="B7" s="38">
        <v>6361</v>
      </c>
      <c r="C7" s="42" t="s">
        <v>11</v>
      </c>
      <c r="D7" s="48">
        <f>SUM(E7:G7)</f>
        <v>1500</v>
      </c>
      <c r="E7" s="41">
        <v>0</v>
      </c>
      <c r="F7" s="41">
        <v>0</v>
      </c>
      <c r="G7" s="41">
        <v>1500</v>
      </c>
    </row>
    <row r="8" spans="1:7" ht="21" hidden="1">
      <c r="A8" s="38"/>
      <c r="B8" s="38">
        <v>6362</v>
      </c>
      <c r="C8" s="42" t="s">
        <v>12</v>
      </c>
      <c r="D8" s="48">
        <f>SUM(E8:G8)</f>
        <v>0</v>
      </c>
      <c r="E8" s="41">
        <v>0</v>
      </c>
      <c r="F8" s="41">
        <v>0</v>
      </c>
      <c r="G8" s="41">
        <v>0</v>
      </c>
    </row>
    <row r="9" spans="1:7" ht="21">
      <c r="A9" s="35">
        <v>64</v>
      </c>
      <c r="B9" s="35"/>
      <c r="C9" s="36" t="s">
        <v>15</v>
      </c>
      <c r="D9" s="37">
        <f>D10+D12</f>
        <v>0</v>
      </c>
      <c r="E9" s="37">
        <f>E10+E12</f>
        <v>0</v>
      </c>
      <c r="F9" s="37">
        <f>F10+F12</f>
        <v>0</v>
      </c>
      <c r="G9" s="37">
        <f>G10+G12</f>
        <v>0</v>
      </c>
    </row>
    <row r="10" spans="1:7" ht="21" hidden="1">
      <c r="A10" s="38"/>
      <c r="B10" s="39">
        <v>641</v>
      </c>
      <c r="C10" s="40" t="s">
        <v>6</v>
      </c>
      <c r="D10" s="50">
        <f>D11</f>
        <v>0</v>
      </c>
      <c r="E10" s="45">
        <f>E11</f>
        <v>0</v>
      </c>
      <c r="F10" s="45">
        <f>F11</f>
        <v>0</v>
      </c>
      <c r="G10" s="45">
        <f>G11</f>
        <v>0</v>
      </c>
    </row>
    <row r="11" spans="1:7" ht="21" hidden="1">
      <c r="A11" s="38"/>
      <c r="B11" s="43">
        <v>6413</v>
      </c>
      <c r="C11" s="42" t="s">
        <v>13</v>
      </c>
      <c r="D11" s="51">
        <f>SUM(E11:G11)</f>
        <v>0</v>
      </c>
      <c r="E11" s="41">
        <v>0</v>
      </c>
      <c r="F11" s="41">
        <v>0</v>
      </c>
      <c r="G11" s="41">
        <v>0</v>
      </c>
    </row>
    <row r="12" spans="1:7" s="2" customFormat="1" ht="21" hidden="1">
      <c r="A12" s="38"/>
      <c r="B12" s="39">
        <v>642</v>
      </c>
      <c r="C12" s="40" t="s">
        <v>7</v>
      </c>
      <c r="D12" s="49">
        <f>D13</f>
        <v>0</v>
      </c>
      <c r="E12" s="45">
        <f>E13</f>
        <v>0</v>
      </c>
      <c r="F12" s="45">
        <f>F13</f>
        <v>0</v>
      </c>
      <c r="G12" s="45">
        <f>G13</f>
        <v>0</v>
      </c>
    </row>
    <row r="13" spans="1:7" ht="21" hidden="1">
      <c r="A13" s="38"/>
      <c r="B13" s="43">
        <v>6422</v>
      </c>
      <c r="C13" s="42" t="s">
        <v>14</v>
      </c>
      <c r="D13" s="51">
        <f>SUM(E13:G13)</f>
        <v>0</v>
      </c>
      <c r="E13" s="41">
        <v>0</v>
      </c>
      <c r="F13" s="41">
        <v>0</v>
      </c>
      <c r="G13" s="41">
        <v>0</v>
      </c>
    </row>
    <row r="14" spans="1:7" ht="21">
      <c r="A14" s="35">
        <v>66</v>
      </c>
      <c r="B14" s="35"/>
      <c r="C14" s="36" t="s">
        <v>85</v>
      </c>
      <c r="D14" s="37">
        <f aca="true" t="shared" si="0" ref="D14:G15">D15</f>
        <v>3500</v>
      </c>
      <c r="E14" s="37">
        <f t="shared" si="0"/>
        <v>0</v>
      </c>
      <c r="F14" s="37">
        <f t="shared" si="0"/>
        <v>3500</v>
      </c>
      <c r="G14" s="37">
        <f t="shared" si="0"/>
        <v>0</v>
      </c>
    </row>
    <row r="15" spans="1:7" ht="21" hidden="1">
      <c r="A15" s="38"/>
      <c r="B15" s="39">
        <v>661</v>
      </c>
      <c r="C15" s="40" t="s">
        <v>86</v>
      </c>
      <c r="D15" s="50">
        <f t="shared" si="0"/>
        <v>3500</v>
      </c>
      <c r="E15" s="45">
        <f t="shared" si="0"/>
        <v>0</v>
      </c>
      <c r="F15" s="45">
        <f t="shared" si="0"/>
        <v>3500</v>
      </c>
      <c r="G15" s="45">
        <f t="shared" si="0"/>
        <v>0</v>
      </c>
    </row>
    <row r="16" spans="1:7" ht="21" hidden="1">
      <c r="A16" s="38"/>
      <c r="B16" s="43">
        <v>6615</v>
      </c>
      <c r="C16" s="42" t="s">
        <v>87</v>
      </c>
      <c r="D16" s="51">
        <f>SUM(E16:G16)</f>
        <v>3500</v>
      </c>
      <c r="E16" s="41">
        <v>0</v>
      </c>
      <c r="F16" s="41">
        <v>3500</v>
      </c>
      <c r="G16" s="41">
        <v>0</v>
      </c>
    </row>
    <row r="17" spans="1:7" s="2" customFormat="1" ht="21">
      <c r="A17" s="35">
        <v>67</v>
      </c>
      <c r="B17" s="35"/>
      <c r="C17" s="36" t="s">
        <v>16</v>
      </c>
      <c r="D17" s="46">
        <v>546000</v>
      </c>
      <c r="E17" s="37">
        <v>546000</v>
      </c>
      <c r="F17" s="37">
        <f>F18</f>
        <v>0</v>
      </c>
      <c r="G17" s="37">
        <f>G18</f>
        <v>0</v>
      </c>
    </row>
    <row r="18" spans="1:7" ht="21" hidden="1">
      <c r="A18" s="38"/>
      <c r="B18" s="39">
        <v>671</v>
      </c>
      <c r="C18" s="40" t="s">
        <v>17</v>
      </c>
      <c r="D18" s="47">
        <f>SUM(E18:G18)</f>
        <v>546100</v>
      </c>
      <c r="E18" s="45">
        <f>SUM(E19:E20)</f>
        <v>546100</v>
      </c>
      <c r="F18" s="45">
        <f>SUM(F19:F20)</f>
        <v>0</v>
      </c>
      <c r="G18" s="45">
        <f>SUM(G19:G20)</f>
        <v>0</v>
      </c>
    </row>
    <row r="19" spans="1:7" ht="26.25" customHeight="1" hidden="1">
      <c r="A19" s="38"/>
      <c r="B19" s="43">
        <v>6711</v>
      </c>
      <c r="C19" s="42" t="s">
        <v>18</v>
      </c>
      <c r="D19" s="48">
        <f>SUM(E19:G19)</f>
        <v>539100</v>
      </c>
      <c r="E19" s="41">
        <v>539100</v>
      </c>
      <c r="F19" s="41">
        <v>0</v>
      </c>
      <c r="G19" s="41">
        <v>0</v>
      </c>
    </row>
    <row r="20" spans="1:7" ht="26.25" customHeight="1" hidden="1">
      <c r="A20" s="38"/>
      <c r="B20" s="38">
        <v>6712</v>
      </c>
      <c r="C20" s="42" t="s">
        <v>19</v>
      </c>
      <c r="D20" s="48">
        <f>SUM(E20:G20)</f>
        <v>7000</v>
      </c>
      <c r="E20" s="41">
        <v>7000</v>
      </c>
      <c r="F20" s="41">
        <v>0</v>
      </c>
      <c r="G20" s="41">
        <v>0</v>
      </c>
    </row>
    <row r="21" spans="1:7" ht="26.25" customHeight="1">
      <c r="A21" s="106">
        <v>92</v>
      </c>
      <c r="B21" s="106"/>
      <c r="C21" s="107" t="s">
        <v>122</v>
      </c>
      <c r="D21" s="108">
        <v>100</v>
      </c>
      <c r="E21" s="109">
        <v>100</v>
      </c>
      <c r="F21" s="109">
        <v>0</v>
      </c>
      <c r="G21" s="109">
        <v>0</v>
      </c>
    </row>
    <row r="22" spans="1:7" ht="26.25" customHeight="1">
      <c r="A22" s="185" t="s">
        <v>8</v>
      </c>
      <c r="B22" s="185"/>
      <c r="C22" s="185"/>
      <c r="D22" s="44">
        <v>551100</v>
      </c>
      <c r="E22" s="44">
        <v>546100</v>
      </c>
      <c r="F22" s="44">
        <f>F5+F9+F14+F17</f>
        <v>3500</v>
      </c>
      <c r="G22" s="44">
        <f>G5+G9+G14+G17</f>
        <v>1500</v>
      </c>
    </row>
    <row r="23" spans="1:7" ht="21">
      <c r="A23" s="3"/>
      <c r="B23" s="3"/>
      <c r="C23" s="3"/>
      <c r="D23" s="3"/>
      <c r="E23" s="4"/>
      <c r="F23" s="4"/>
      <c r="G23" s="4"/>
    </row>
    <row r="24" spans="1:7" ht="21">
      <c r="A24" s="27" t="s">
        <v>50</v>
      </c>
      <c r="B24" s="27"/>
      <c r="C24" s="28"/>
      <c r="D24" s="28" t="s">
        <v>52</v>
      </c>
      <c r="E24" s="29"/>
      <c r="F24" s="29" t="s">
        <v>57</v>
      </c>
      <c r="G24" s="29"/>
    </row>
    <row r="25" spans="1:7" ht="21">
      <c r="A25" s="27" t="s">
        <v>54</v>
      </c>
      <c r="B25" s="27"/>
      <c r="C25" s="27" t="s">
        <v>97</v>
      </c>
      <c r="D25" s="29" t="s">
        <v>75</v>
      </c>
      <c r="E25" s="29" t="s">
        <v>58</v>
      </c>
      <c r="F25" s="29" t="s">
        <v>59</v>
      </c>
      <c r="G25" s="29" t="s">
        <v>60</v>
      </c>
    </row>
    <row r="26" spans="1:7" ht="21">
      <c r="A26" s="35">
        <v>63</v>
      </c>
      <c r="B26" s="35"/>
      <c r="C26" s="36" t="s">
        <v>9</v>
      </c>
      <c r="D26" s="46">
        <f>D27</f>
        <v>3000</v>
      </c>
      <c r="E26" s="37">
        <f>SUM(E27)</f>
        <v>0</v>
      </c>
      <c r="F26" s="37">
        <f>SUM(F27)</f>
        <v>0</v>
      </c>
      <c r="G26" s="37">
        <f>SUM(G27)</f>
        <v>3000</v>
      </c>
    </row>
    <row r="27" spans="1:7" ht="21" hidden="1">
      <c r="A27" s="38"/>
      <c r="B27" s="39">
        <v>636</v>
      </c>
      <c r="C27" s="40" t="s">
        <v>10</v>
      </c>
      <c r="D27" s="47">
        <f>SUM(E27:G27)</f>
        <v>3000</v>
      </c>
      <c r="E27" s="45">
        <v>0</v>
      </c>
      <c r="F27" s="45">
        <v>0</v>
      </c>
      <c r="G27" s="45">
        <v>3000</v>
      </c>
    </row>
    <row r="28" spans="1:7" ht="21">
      <c r="A28" s="35">
        <v>64</v>
      </c>
      <c r="B28" s="35"/>
      <c r="C28" s="36" t="s">
        <v>15</v>
      </c>
      <c r="D28" s="37">
        <f>SUM(D29:D30)</f>
        <v>0</v>
      </c>
      <c r="E28" s="37">
        <f>SUM(E29:E30)</f>
        <v>0</v>
      </c>
      <c r="F28" s="37">
        <f>SUM(F29:F30)</f>
        <v>0</v>
      </c>
      <c r="G28" s="37">
        <f>SUM(G29:G30)</f>
        <v>0</v>
      </c>
    </row>
    <row r="29" spans="1:7" ht="21" hidden="1">
      <c r="A29" s="38"/>
      <c r="B29" s="39">
        <v>641</v>
      </c>
      <c r="C29" s="40" t="s">
        <v>6</v>
      </c>
      <c r="D29" s="50">
        <f>SUM(E29:G29)</f>
        <v>0</v>
      </c>
      <c r="E29" s="45">
        <v>0</v>
      </c>
      <c r="F29" s="45">
        <v>0</v>
      </c>
      <c r="G29" s="45">
        <v>0</v>
      </c>
    </row>
    <row r="30" spans="1:7" ht="21" hidden="1">
      <c r="A30" s="38"/>
      <c r="B30" s="39">
        <v>642</v>
      </c>
      <c r="C30" s="40" t="s">
        <v>7</v>
      </c>
      <c r="D30" s="50">
        <f>SUM(E30:G30)</f>
        <v>0</v>
      </c>
      <c r="E30" s="45">
        <v>0</v>
      </c>
      <c r="F30" s="45">
        <v>0</v>
      </c>
      <c r="G30" s="45">
        <v>0</v>
      </c>
    </row>
    <row r="31" spans="1:7" ht="21">
      <c r="A31" s="35">
        <v>66</v>
      </c>
      <c r="B31" s="35"/>
      <c r="C31" s="36" t="s">
        <v>85</v>
      </c>
      <c r="D31" s="46">
        <f>D32</f>
        <v>4000</v>
      </c>
      <c r="E31" s="46">
        <f>E32</f>
        <v>0</v>
      </c>
      <c r="F31" s="46">
        <f>F32</f>
        <v>4000</v>
      </c>
      <c r="G31" s="46">
        <f>G32</f>
        <v>0</v>
      </c>
    </row>
    <row r="32" spans="1:7" ht="21" hidden="1">
      <c r="A32" s="38"/>
      <c r="B32" s="39">
        <v>661</v>
      </c>
      <c r="C32" s="40" t="s">
        <v>86</v>
      </c>
      <c r="D32" s="47">
        <f>SUM(E32:G32)</f>
        <v>4000</v>
      </c>
      <c r="E32" s="45">
        <v>0</v>
      </c>
      <c r="F32" s="45">
        <v>4000</v>
      </c>
      <c r="G32" s="45">
        <v>0</v>
      </c>
    </row>
    <row r="33" spans="1:7" ht="21">
      <c r="A33" s="35">
        <v>67</v>
      </c>
      <c r="B33" s="35"/>
      <c r="C33" s="36" t="s">
        <v>16</v>
      </c>
      <c r="D33" s="46">
        <f>D34</f>
        <v>560000</v>
      </c>
      <c r="E33" s="37">
        <f>E34</f>
        <v>560000</v>
      </c>
      <c r="F33" s="37">
        <f>F34</f>
        <v>0</v>
      </c>
      <c r="G33" s="37">
        <f>G34</f>
        <v>0</v>
      </c>
    </row>
    <row r="34" spans="1:7" ht="21" hidden="1">
      <c r="A34" s="38"/>
      <c r="B34" s="39">
        <v>671</v>
      </c>
      <c r="C34" s="40" t="s">
        <v>17</v>
      </c>
      <c r="D34" s="47">
        <f>SUM(E34:G34)</f>
        <v>560000</v>
      </c>
      <c r="E34" s="45">
        <v>560000</v>
      </c>
      <c r="F34" s="45">
        <v>0</v>
      </c>
      <c r="G34" s="45">
        <v>0</v>
      </c>
    </row>
    <row r="35" spans="1:7" ht="21">
      <c r="A35" s="185" t="s">
        <v>8</v>
      </c>
      <c r="B35" s="185"/>
      <c r="C35" s="185"/>
      <c r="D35" s="44">
        <f>D26+D28+D31+D33</f>
        <v>567000</v>
      </c>
      <c r="E35" s="44">
        <f>E26+E28+E31+E33</f>
        <v>560000</v>
      </c>
      <c r="F35" s="44">
        <f>F26+F28+F31+F33</f>
        <v>4000</v>
      </c>
      <c r="G35" s="44">
        <f>G26+G28+G31+G33</f>
        <v>3000</v>
      </c>
    </row>
    <row r="37" spans="1:7" ht="21">
      <c r="A37" s="27" t="s">
        <v>50</v>
      </c>
      <c r="B37" s="27"/>
      <c r="C37" s="28"/>
      <c r="D37" s="28" t="s">
        <v>52</v>
      </c>
      <c r="E37" s="29"/>
      <c r="F37" s="29" t="s">
        <v>57</v>
      </c>
      <c r="G37" s="29"/>
    </row>
    <row r="38" spans="1:7" ht="21">
      <c r="A38" s="27" t="s">
        <v>54</v>
      </c>
      <c r="B38" s="27"/>
      <c r="C38" s="27" t="s">
        <v>97</v>
      </c>
      <c r="D38" s="29" t="s">
        <v>80</v>
      </c>
      <c r="E38" s="29" t="s">
        <v>58</v>
      </c>
      <c r="F38" s="29" t="s">
        <v>59</v>
      </c>
      <c r="G38" s="29" t="s">
        <v>60</v>
      </c>
    </row>
    <row r="39" spans="1:7" ht="21">
      <c r="A39" s="35">
        <v>63</v>
      </c>
      <c r="B39" s="35"/>
      <c r="C39" s="36" t="s">
        <v>9</v>
      </c>
      <c r="D39" s="46">
        <f>D40</f>
        <v>5000</v>
      </c>
      <c r="E39" s="37">
        <f>SUM(E40)</f>
        <v>0</v>
      </c>
      <c r="F39" s="37">
        <f>SUM(F40)</f>
        <v>0</v>
      </c>
      <c r="G39" s="37">
        <f>SUM(G40)</f>
        <v>5000</v>
      </c>
    </row>
    <row r="40" spans="1:7" ht="21" hidden="1">
      <c r="A40" s="38"/>
      <c r="B40" s="39">
        <v>636</v>
      </c>
      <c r="C40" s="40" t="s">
        <v>10</v>
      </c>
      <c r="D40" s="47">
        <f>SUM(E40:G40)</f>
        <v>5000</v>
      </c>
      <c r="E40" s="45">
        <v>0</v>
      </c>
      <c r="F40" s="45">
        <v>0</v>
      </c>
      <c r="G40" s="45">
        <v>5000</v>
      </c>
    </row>
    <row r="41" spans="1:7" ht="21">
      <c r="A41" s="35">
        <v>64</v>
      </c>
      <c r="B41" s="35"/>
      <c r="C41" s="36" t="s">
        <v>15</v>
      </c>
      <c r="D41" s="37">
        <f>SUM(D42:D43)</f>
        <v>0</v>
      </c>
      <c r="E41" s="37">
        <f>SUM(E42:E43)</f>
        <v>0</v>
      </c>
      <c r="F41" s="37">
        <f>SUM(F42:F43)</f>
        <v>0</v>
      </c>
      <c r="G41" s="37">
        <f>SUM(G42:G43)</f>
        <v>0</v>
      </c>
    </row>
    <row r="42" spans="1:7" ht="21" hidden="1">
      <c r="A42" s="38"/>
      <c r="B42" s="39">
        <v>641</v>
      </c>
      <c r="C42" s="40" t="s">
        <v>6</v>
      </c>
      <c r="D42" s="50">
        <f>SUM(E42:G42)</f>
        <v>0</v>
      </c>
      <c r="E42" s="45">
        <v>0</v>
      </c>
      <c r="F42" s="45">
        <v>0</v>
      </c>
      <c r="G42" s="45">
        <v>0</v>
      </c>
    </row>
    <row r="43" spans="1:7" ht="21" hidden="1">
      <c r="A43" s="38"/>
      <c r="B43" s="39">
        <v>642</v>
      </c>
      <c r="C43" s="40" t="s">
        <v>7</v>
      </c>
      <c r="D43" s="50">
        <f>SUM(E43:G43)</f>
        <v>0</v>
      </c>
      <c r="E43" s="45">
        <v>0</v>
      </c>
      <c r="F43" s="45">
        <v>0</v>
      </c>
      <c r="G43" s="45">
        <v>0</v>
      </c>
    </row>
    <row r="44" spans="1:7" ht="21">
      <c r="A44" s="35">
        <v>66</v>
      </c>
      <c r="B44" s="35"/>
      <c r="C44" s="36" t="s">
        <v>85</v>
      </c>
      <c r="D44" s="46">
        <f>D45</f>
        <v>5000</v>
      </c>
      <c r="E44" s="46">
        <f>E45</f>
        <v>0</v>
      </c>
      <c r="F44" s="46">
        <f>F45</f>
        <v>5000</v>
      </c>
      <c r="G44" s="46">
        <f>G45</f>
        <v>0</v>
      </c>
    </row>
    <row r="45" spans="1:7" ht="21" hidden="1">
      <c r="A45" s="38"/>
      <c r="B45" s="39">
        <v>661</v>
      </c>
      <c r="C45" s="40" t="s">
        <v>86</v>
      </c>
      <c r="D45" s="47">
        <f>SUM(E45:G45)</f>
        <v>5000</v>
      </c>
      <c r="E45" s="45">
        <v>0</v>
      </c>
      <c r="F45" s="45">
        <v>5000</v>
      </c>
      <c r="G45" s="45">
        <v>0</v>
      </c>
    </row>
    <row r="46" spans="1:7" ht="21">
      <c r="A46" s="35">
        <v>67</v>
      </c>
      <c r="B46" s="35"/>
      <c r="C46" s="36" t="s">
        <v>16</v>
      </c>
      <c r="D46" s="46">
        <f>D47</f>
        <v>575000</v>
      </c>
      <c r="E46" s="37">
        <f>E47</f>
        <v>575000</v>
      </c>
      <c r="F46" s="37">
        <f>F47</f>
        <v>0</v>
      </c>
      <c r="G46" s="37">
        <f>G47</f>
        <v>0</v>
      </c>
    </row>
    <row r="47" spans="1:7" ht="21" hidden="1">
      <c r="A47" s="38"/>
      <c r="B47" s="39">
        <v>671</v>
      </c>
      <c r="C47" s="40" t="s">
        <v>17</v>
      </c>
      <c r="D47" s="47">
        <f>SUM(E47:G47)</f>
        <v>575000</v>
      </c>
      <c r="E47" s="45">
        <v>575000</v>
      </c>
      <c r="F47" s="45">
        <v>0</v>
      </c>
      <c r="G47" s="45">
        <v>0</v>
      </c>
    </row>
    <row r="48" spans="1:7" ht="21">
      <c r="A48" s="185" t="s">
        <v>8</v>
      </c>
      <c r="B48" s="185"/>
      <c r="C48" s="185"/>
      <c r="D48" s="44">
        <f>D39+D41+D44+D46</f>
        <v>585000</v>
      </c>
      <c r="E48" s="44">
        <f>E39+E41+E44+E46</f>
        <v>575000</v>
      </c>
      <c r="F48" s="44">
        <f>F39+F41+F44+F46</f>
        <v>5000</v>
      </c>
      <c r="G48" s="44">
        <f>G39+G41+G44+G46</f>
        <v>5000</v>
      </c>
    </row>
    <row r="52" spans="1:7" ht="21">
      <c r="A52" s="158"/>
      <c r="B52" s="159" t="s">
        <v>130</v>
      </c>
      <c r="C52" s="159"/>
      <c r="D52" s="141"/>
      <c r="E52" s="141"/>
      <c r="F52" s="141"/>
      <c r="G52" s="141"/>
    </row>
    <row r="53" spans="2:7" ht="21">
      <c r="B53" s="141"/>
      <c r="C53" s="141"/>
      <c r="D53" s="141"/>
      <c r="E53" s="141"/>
      <c r="F53" s="141"/>
      <c r="G53" s="141"/>
    </row>
    <row r="54" spans="1:7" ht="21">
      <c r="A54" s="27" t="s">
        <v>50</v>
      </c>
      <c r="B54" s="27"/>
      <c r="C54" s="28"/>
      <c r="D54" s="28" t="s">
        <v>51</v>
      </c>
      <c r="E54" s="29"/>
      <c r="F54" s="29" t="s">
        <v>57</v>
      </c>
      <c r="G54" s="29"/>
    </row>
    <row r="55" spans="1:7" ht="21">
      <c r="A55" s="27" t="s">
        <v>54</v>
      </c>
      <c r="B55" s="27"/>
      <c r="C55" s="27" t="s">
        <v>116</v>
      </c>
      <c r="D55" s="29" t="s">
        <v>56</v>
      </c>
      <c r="E55" s="29" t="s">
        <v>58</v>
      </c>
      <c r="F55" s="29" t="s">
        <v>59</v>
      </c>
      <c r="G55" s="29" t="s">
        <v>60</v>
      </c>
    </row>
    <row r="56" spans="1:7" ht="21">
      <c r="A56" s="35">
        <v>31</v>
      </c>
      <c r="B56" s="35"/>
      <c r="C56" s="36" t="s">
        <v>117</v>
      </c>
      <c r="D56" s="46">
        <v>410000</v>
      </c>
      <c r="E56" s="37">
        <v>410000</v>
      </c>
      <c r="F56" s="37">
        <f>SUM(F57)</f>
        <v>0</v>
      </c>
      <c r="G56" s="37">
        <v>0</v>
      </c>
    </row>
    <row r="57" spans="1:7" ht="21" customHeight="1" hidden="1">
      <c r="A57" s="38"/>
      <c r="B57" s="39">
        <v>636</v>
      </c>
      <c r="C57" s="40" t="s">
        <v>10</v>
      </c>
      <c r="D57" s="47">
        <f>SUM(E57:G57)</f>
        <v>1500</v>
      </c>
      <c r="E57" s="45">
        <f>SUM(E58:E59)</f>
        <v>0</v>
      </c>
      <c r="F57" s="45">
        <f>SUM(F58:F59)</f>
        <v>0</v>
      </c>
      <c r="G57" s="45">
        <f>SUM(G58:G59)</f>
        <v>1500</v>
      </c>
    </row>
    <row r="58" spans="1:7" ht="21" customHeight="1" hidden="1">
      <c r="A58" s="38"/>
      <c r="B58" s="38">
        <v>6361</v>
      </c>
      <c r="C58" s="42" t="s">
        <v>11</v>
      </c>
      <c r="D58" s="48">
        <f>SUM(E58:G58)</f>
        <v>1500</v>
      </c>
      <c r="E58" s="41">
        <v>0</v>
      </c>
      <c r="F58" s="41">
        <v>0</v>
      </c>
      <c r="G58" s="41">
        <v>1500</v>
      </c>
    </row>
    <row r="59" spans="1:7" ht="21" customHeight="1" hidden="1">
      <c r="A59" s="38"/>
      <c r="B59" s="38">
        <v>6362</v>
      </c>
      <c r="C59" s="42" t="s">
        <v>12</v>
      </c>
      <c r="D59" s="48">
        <f>SUM(E59:G59)</f>
        <v>0</v>
      </c>
      <c r="E59" s="41">
        <v>0</v>
      </c>
      <c r="F59" s="41">
        <v>0</v>
      </c>
      <c r="G59" s="41">
        <v>0</v>
      </c>
    </row>
    <row r="60" spans="1:7" ht="21">
      <c r="A60" s="35">
        <v>32</v>
      </c>
      <c r="B60" s="35"/>
      <c r="C60" s="36" t="s">
        <v>118</v>
      </c>
      <c r="D60" s="37">
        <v>131000</v>
      </c>
      <c r="E60" s="37">
        <v>126000</v>
      </c>
      <c r="F60" s="37">
        <v>3500</v>
      </c>
      <c r="G60" s="37">
        <v>1500</v>
      </c>
    </row>
    <row r="61" spans="1:7" ht="21" customHeight="1" hidden="1">
      <c r="A61" s="38"/>
      <c r="B61" s="39">
        <v>641</v>
      </c>
      <c r="C61" s="40" t="s">
        <v>6</v>
      </c>
      <c r="D61" s="50">
        <f>D62</f>
        <v>0</v>
      </c>
      <c r="E61" s="45">
        <f>E62</f>
        <v>0</v>
      </c>
      <c r="F61" s="45">
        <f>F62</f>
        <v>0</v>
      </c>
      <c r="G61" s="45">
        <f>G62</f>
        <v>0</v>
      </c>
    </row>
    <row r="62" spans="1:7" ht="21" customHeight="1" hidden="1">
      <c r="A62" s="38"/>
      <c r="B62" s="43">
        <v>6413</v>
      </c>
      <c r="C62" s="42" t="s">
        <v>13</v>
      </c>
      <c r="D62" s="51">
        <f>SUM(E62:G62)</f>
        <v>0</v>
      </c>
      <c r="E62" s="41">
        <v>0</v>
      </c>
      <c r="F62" s="41">
        <v>0</v>
      </c>
      <c r="G62" s="41">
        <v>0</v>
      </c>
    </row>
    <row r="63" spans="1:7" ht="21" customHeight="1" hidden="1">
      <c r="A63" s="38"/>
      <c r="B63" s="39">
        <v>642</v>
      </c>
      <c r="C63" s="40" t="s">
        <v>7</v>
      </c>
      <c r="D63" s="49">
        <f>D64</f>
        <v>0</v>
      </c>
      <c r="E63" s="45">
        <f>E64</f>
        <v>0</v>
      </c>
      <c r="F63" s="45">
        <f>F64</f>
        <v>0</v>
      </c>
      <c r="G63" s="45">
        <f>G64</f>
        <v>0</v>
      </c>
    </row>
    <row r="64" spans="1:7" ht="21" customHeight="1" hidden="1">
      <c r="A64" s="38"/>
      <c r="B64" s="43">
        <v>6422</v>
      </c>
      <c r="C64" s="42" t="s">
        <v>14</v>
      </c>
      <c r="D64" s="51">
        <f>SUM(E64:G64)</f>
        <v>0</v>
      </c>
      <c r="E64" s="41">
        <v>0</v>
      </c>
      <c r="F64" s="41">
        <v>0</v>
      </c>
      <c r="G64" s="41">
        <v>0</v>
      </c>
    </row>
    <row r="65" spans="1:7" ht="21">
      <c r="A65" s="35">
        <v>34</v>
      </c>
      <c r="B65" s="35"/>
      <c r="C65" s="36" t="s">
        <v>119</v>
      </c>
      <c r="D65" s="37">
        <v>3000</v>
      </c>
      <c r="E65" s="37">
        <v>3000</v>
      </c>
      <c r="F65" s="37">
        <v>0</v>
      </c>
      <c r="G65" s="37">
        <f aca="true" t="shared" si="1" ref="D65:G66">G66</f>
        <v>0</v>
      </c>
    </row>
    <row r="66" spans="1:7" ht="21" customHeight="1" hidden="1">
      <c r="A66" s="38"/>
      <c r="B66" s="39">
        <v>661</v>
      </c>
      <c r="C66" s="40" t="s">
        <v>86</v>
      </c>
      <c r="D66" s="50">
        <f t="shared" si="1"/>
        <v>3500</v>
      </c>
      <c r="E66" s="45">
        <f t="shared" si="1"/>
        <v>0</v>
      </c>
      <c r="F66" s="45">
        <f t="shared" si="1"/>
        <v>3500</v>
      </c>
      <c r="G66" s="45">
        <f t="shared" si="1"/>
        <v>0</v>
      </c>
    </row>
    <row r="67" spans="1:7" ht="21" customHeight="1" hidden="1">
      <c r="A67" s="38"/>
      <c r="B67" s="43">
        <v>6615</v>
      </c>
      <c r="C67" s="42" t="s">
        <v>87</v>
      </c>
      <c r="D67" s="51">
        <f>SUM(E67:G67)</f>
        <v>3500</v>
      </c>
      <c r="E67" s="41">
        <v>0</v>
      </c>
      <c r="F67" s="41">
        <v>3500</v>
      </c>
      <c r="G67" s="41">
        <v>0</v>
      </c>
    </row>
    <row r="68" spans="1:7" ht="21">
      <c r="A68" s="35">
        <v>42</v>
      </c>
      <c r="B68" s="35"/>
      <c r="C68" s="36" t="s">
        <v>120</v>
      </c>
      <c r="D68" s="46">
        <v>7000</v>
      </c>
      <c r="E68" s="37">
        <v>7000</v>
      </c>
      <c r="F68" s="37">
        <f>F69</f>
        <v>0</v>
      </c>
      <c r="G68" s="37">
        <f>G69</f>
        <v>0</v>
      </c>
    </row>
    <row r="69" spans="1:7" ht="21" customHeight="1" hidden="1">
      <c r="A69" s="38"/>
      <c r="B69" s="39">
        <v>671</v>
      </c>
      <c r="C69" s="40" t="s">
        <v>17</v>
      </c>
      <c r="D69" s="47">
        <f>SUM(E69:G69)</f>
        <v>546100</v>
      </c>
      <c r="E69" s="45">
        <f>SUM(E70:E71)</f>
        <v>546100</v>
      </c>
      <c r="F69" s="45">
        <f>SUM(F70:F71)</f>
        <v>0</v>
      </c>
      <c r="G69" s="45">
        <f>SUM(G70:G71)</f>
        <v>0</v>
      </c>
    </row>
    <row r="70" spans="1:7" ht="21" customHeight="1" hidden="1">
      <c r="A70" s="38"/>
      <c r="B70" s="43">
        <v>6711</v>
      </c>
      <c r="C70" s="42" t="s">
        <v>18</v>
      </c>
      <c r="D70" s="48">
        <f>SUM(E70:G70)</f>
        <v>539100</v>
      </c>
      <c r="E70" s="41">
        <v>539100</v>
      </c>
      <c r="F70" s="41">
        <v>0</v>
      </c>
      <c r="G70" s="41">
        <v>0</v>
      </c>
    </row>
    <row r="71" spans="1:7" ht="21" customHeight="1" hidden="1">
      <c r="A71" s="38"/>
      <c r="B71" s="38">
        <v>6712</v>
      </c>
      <c r="C71" s="42" t="s">
        <v>19</v>
      </c>
      <c r="D71" s="48">
        <f>SUM(E71:G71)</f>
        <v>7000</v>
      </c>
      <c r="E71" s="41">
        <v>7000</v>
      </c>
      <c r="F71" s="41">
        <v>0</v>
      </c>
      <c r="G71" s="41">
        <v>0</v>
      </c>
    </row>
    <row r="72" spans="1:7" ht="21">
      <c r="A72" s="160" t="s">
        <v>131</v>
      </c>
      <c r="B72" s="160"/>
      <c r="C72" s="160"/>
      <c r="D72" s="44">
        <f>D56+D60+D65+D68</f>
        <v>551000</v>
      </c>
      <c r="E72" s="44">
        <f>E56+E60+E65+E68</f>
        <v>546000</v>
      </c>
      <c r="F72" s="44">
        <f>F56+F60+F65+F68</f>
        <v>3500</v>
      </c>
      <c r="G72" s="44">
        <f>G56+G60+G65+G68</f>
        <v>1500</v>
      </c>
    </row>
    <row r="73" spans="1:7" ht="21">
      <c r="A73" s="3"/>
      <c r="B73" s="3"/>
      <c r="C73" s="3"/>
      <c r="D73" s="3"/>
      <c r="E73" s="4"/>
      <c r="F73" s="4"/>
      <c r="G73" s="4"/>
    </row>
    <row r="74" spans="1:7" ht="21">
      <c r="A74" s="27" t="s">
        <v>50</v>
      </c>
      <c r="B74" s="27"/>
      <c r="C74" s="28"/>
      <c r="D74" s="28" t="s">
        <v>52</v>
      </c>
      <c r="E74" s="29"/>
      <c r="F74" s="29" t="s">
        <v>57</v>
      </c>
      <c r="G74" s="29"/>
    </row>
    <row r="75" spans="1:7" ht="21">
      <c r="A75" s="27" t="s">
        <v>54</v>
      </c>
      <c r="B75" s="27"/>
      <c r="C75" s="27" t="s">
        <v>97</v>
      </c>
      <c r="D75" s="29" t="s">
        <v>75</v>
      </c>
      <c r="E75" s="29" t="s">
        <v>58</v>
      </c>
      <c r="F75" s="29" t="s">
        <v>59</v>
      </c>
      <c r="G75" s="29" t="s">
        <v>60</v>
      </c>
    </row>
    <row r="76" spans="1:7" ht="21">
      <c r="A76" s="35">
        <v>31</v>
      </c>
      <c r="B76" s="35"/>
      <c r="C76" s="36" t="s">
        <v>117</v>
      </c>
      <c r="D76" s="46">
        <v>420000</v>
      </c>
      <c r="E76" s="37">
        <v>420000</v>
      </c>
      <c r="F76" s="37">
        <f>SUM(F77)</f>
        <v>0</v>
      </c>
      <c r="G76" s="37">
        <v>0</v>
      </c>
    </row>
    <row r="77" spans="1:7" ht="21" hidden="1">
      <c r="A77" s="38"/>
      <c r="B77" s="39">
        <v>636</v>
      </c>
      <c r="C77" s="40" t="s">
        <v>10</v>
      </c>
      <c r="D77" s="47">
        <f>SUM(E77:G77)</f>
        <v>3000</v>
      </c>
      <c r="E77" s="45">
        <v>0</v>
      </c>
      <c r="F77" s="45">
        <v>0</v>
      </c>
      <c r="G77" s="45">
        <v>3000</v>
      </c>
    </row>
    <row r="78" spans="1:7" ht="21">
      <c r="A78" s="35">
        <v>32</v>
      </c>
      <c r="B78" s="35"/>
      <c r="C78" s="36" t="s">
        <v>118</v>
      </c>
      <c r="D78" s="37">
        <v>134000</v>
      </c>
      <c r="E78" s="37">
        <v>127000</v>
      </c>
      <c r="F78" s="37">
        <v>4000</v>
      </c>
      <c r="G78" s="37">
        <v>3000</v>
      </c>
    </row>
    <row r="79" spans="1:7" ht="21" hidden="1">
      <c r="A79" s="38"/>
      <c r="B79" s="39">
        <v>641</v>
      </c>
      <c r="C79" s="40" t="s">
        <v>6</v>
      </c>
      <c r="D79" s="50">
        <f>SUM(E79:G79)</f>
        <v>0</v>
      </c>
      <c r="E79" s="45">
        <v>0</v>
      </c>
      <c r="F79" s="45">
        <v>0</v>
      </c>
      <c r="G79" s="45">
        <v>0</v>
      </c>
    </row>
    <row r="80" spans="1:7" ht="21" hidden="1">
      <c r="A80" s="38"/>
      <c r="B80" s="39">
        <v>642</v>
      </c>
      <c r="C80" s="40" t="s">
        <v>7</v>
      </c>
      <c r="D80" s="50">
        <f>SUM(E80:G80)</f>
        <v>0</v>
      </c>
      <c r="E80" s="45">
        <v>0</v>
      </c>
      <c r="F80" s="45">
        <v>0</v>
      </c>
      <c r="G80" s="45">
        <v>0</v>
      </c>
    </row>
    <row r="81" spans="1:7" ht="21">
      <c r="A81" s="35">
        <v>34</v>
      </c>
      <c r="B81" s="35"/>
      <c r="C81" s="36" t="s">
        <v>119</v>
      </c>
      <c r="D81" s="46">
        <v>3000</v>
      </c>
      <c r="E81" s="46">
        <v>3000</v>
      </c>
      <c r="F81" s="46">
        <v>0</v>
      </c>
      <c r="G81" s="46">
        <f>G82</f>
        <v>0</v>
      </c>
    </row>
    <row r="82" spans="1:7" ht="21" hidden="1">
      <c r="A82" s="38"/>
      <c r="B82" s="39">
        <v>661</v>
      </c>
      <c r="C82" s="40" t="s">
        <v>86</v>
      </c>
      <c r="D82" s="47">
        <f>SUM(E82:G82)</f>
        <v>4000</v>
      </c>
      <c r="E82" s="45">
        <v>0</v>
      </c>
      <c r="F82" s="45">
        <v>4000</v>
      </c>
      <c r="G82" s="45">
        <v>0</v>
      </c>
    </row>
    <row r="83" spans="1:7" ht="21">
      <c r="A83" s="35">
        <v>42</v>
      </c>
      <c r="B83" s="35"/>
      <c r="C83" s="36" t="s">
        <v>120</v>
      </c>
      <c r="D83" s="46">
        <v>10000</v>
      </c>
      <c r="E83" s="37">
        <v>10000</v>
      </c>
      <c r="F83" s="37">
        <f>F84</f>
        <v>0</v>
      </c>
      <c r="G83" s="37">
        <f>G84</f>
        <v>0</v>
      </c>
    </row>
    <row r="84" spans="1:7" ht="21" hidden="1">
      <c r="A84" s="38"/>
      <c r="B84" s="39">
        <v>671</v>
      </c>
      <c r="C84" s="40" t="s">
        <v>17</v>
      </c>
      <c r="D84" s="47">
        <f>SUM(E84:G84)</f>
        <v>560000</v>
      </c>
      <c r="E84" s="45">
        <v>560000</v>
      </c>
      <c r="F84" s="45">
        <v>0</v>
      </c>
      <c r="G84" s="45">
        <v>0</v>
      </c>
    </row>
    <row r="85" spans="1:7" ht="21">
      <c r="A85" s="185" t="s">
        <v>121</v>
      </c>
      <c r="B85" s="185"/>
      <c r="C85" s="185"/>
      <c r="D85" s="44">
        <f>D76+D78+D81+D83</f>
        <v>567000</v>
      </c>
      <c r="E85" s="44">
        <f>E76+E78+E81+E83</f>
        <v>560000</v>
      </c>
      <c r="F85" s="44">
        <v>4000</v>
      </c>
      <c r="G85" s="44">
        <f>G76+G78+G81+G83</f>
        <v>3000</v>
      </c>
    </row>
    <row r="86" ht="21">
      <c r="O86" s="1" t="s">
        <v>132</v>
      </c>
    </row>
    <row r="87" spans="1:7" ht="21">
      <c r="A87" s="27" t="s">
        <v>50</v>
      </c>
      <c r="B87" s="27"/>
      <c r="C87" s="28"/>
      <c r="D87" s="28" t="s">
        <v>52</v>
      </c>
      <c r="E87" s="29"/>
      <c r="F87" s="29" t="s">
        <v>57</v>
      </c>
      <c r="G87" s="29"/>
    </row>
    <row r="88" spans="1:7" ht="21">
      <c r="A88" s="27" t="s">
        <v>54</v>
      </c>
      <c r="B88" s="27"/>
      <c r="C88" s="27" t="s">
        <v>97</v>
      </c>
      <c r="D88" s="29" t="s">
        <v>80</v>
      </c>
      <c r="E88" s="29" t="s">
        <v>58</v>
      </c>
      <c r="F88" s="29" t="s">
        <v>59</v>
      </c>
      <c r="G88" s="29" t="s">
        <v>60</v>
      </c>
    </row>
    <row r="89" spans="1:7" ht="21">
      <c r="A89" s="35">
        <v>31</v>
      </c>
      <c r="B89" s="35"/>
      <c r="C89" s="36" t="s">
        <v>117</v>
      </c>
      <c r="D89" s="46">
        <v>430000</v>
      </c>
      <c r="E89" s="37">
        <v>430000</v>
      </c>
      <c r="F89" s="37">
        <f>SUM(F90)</f>
        <v>0</v>
      </c>
      <c r="G89" s="37">
        <v>0</v>
      </c>
    </row>
    <row r="90" spans="1:7" ht="21" hidden="1">
      <c r="A90" s="38"/>
      <c r="B90" s="39">
        <v>636</v>
      </c>
      <c r="C90" s="40" t="s">
        <v>10</v>
      </c>
      <c r="D90" s="47">
        <f>SUM(E90:G90)</f>
        <v>5000</v>
      </c>
      <c r="E90" s="45">
        <v>0</v>
      </c>
      <c r="F90" s="45">
        <v>0</v>
      </c>
      <c r="G90" s="45">
        <v>5000</v>
      </c>
    </row>
    <row r="91" spans="1:7" ht="21">
      <c r="A91" s="35">
        <v>32</v>
      </c>
      <c r="B91" s="35"/>
      <c r="C91" s="36" t="s">
        <v>118</v>
      </c>
      <c r="D91" s="37">
        <v>142000</v>
      </c>
      <c r="E91" s="37">
        <v>132000</v>
      </c>
      <c r="F91" s="37">
        <v>5000</v>
      </c>
      <c r="G91" s="37">
        <v>5000</v>
      </c>
    </row>
    <row r="92" spans="1:7" ht="21" hidden="1">
      <c r="A92" s="38"/>
      <c r="B92" s="39">
        <v>641</v>
      </c>
      <c r="C92" s="40" t="s">
        <v>6</v>
      </c>
      <c r="D92" s="50">
        <f>SUM(E92:G92)</f>
        <v>0</v>
      </c>
      <c r="E92" s="45">
        <v>0</v>
      </c>
      <c r="F92" s="45">
        <v>0</v>
      </c>
      <c r="G92" s="45">
        <v>0</v>
      </c>
    </row>
    <row r="93" spans="1:7" ht="21" hidden="1">
      <c r="A93" s="38"/>
      <c r="B93" s="39">
        <v>642</v>
      </c>
      <c r="C93" s="40" t="s">
        <v>7</v>
      </c>
      <c r="D93" s="50">
        <f>SUM(E93:G93)</f>
        <v>0</v>
      </c>
      <c r="E93" s="45">
        <v>0</v>
      </c>
      <c r="F93" s="45">
        <v>0</v>
      </c>
      <c r="G93" s="45">
        <v>0</v>
      </c>
    </row>
    <row r="94" spans="1:7" ht="21">
      <c r="A94" s="35">
        <v>34</v>
      </c>
      <c r="B94" s="35"/>
      <c r="C94" s="36" t="s">
        <v>119</v>
      </c>
      <c r="D94" s="46">
        <v>3000</v>
      </c>
      <c r="E94" s="46">
        <v>3000</v>
      </c>
      <c r="F94" s="46">
        <v>0</v>
      </c>
      <c r="G94" s="46">
        <f>G95</f>
        <v>0</v>
      </c>
    </row>
    <row r="95" spans="1:7" ht="21" hidden="1">
      <c r="A95" s="38"/>
      <c r="B95" s="39">
        <v>661</v>
      </c>
      <c r="C95" s="40" t="s">
        <v>86</v>
      </c>
      <c r="D95" s="47">
        <f>SUM(E95:G95)</f>
        <v>5000</v>
      </c>
      <c r="E95" s="45">
        <v>0</v>
      </c>
      <c r="F95" s="45">
        <v>5000</v>
      </c>
      <c r="G95" s="45">
        <v>0</v>
      </c>
    </row>
    <row r="96" spans="1:7" ht="21">
      <c r="A96" s="35">
        <v>42</v>
      </c>
      <c r="B96" s="35"/>
      <c r="C96" s="36" t="s">
        <v>120</v>
      </c>
      <c r="D96" s="46">
        <v>10000</v>
      </c>
      <c r="E96" s="37">
        <v>10000</v>
      </c>
      <c r="F96" s="37">
        <f>F97</f>
        <v>0</v>
      </c>
      <c r="G96" s="37">
        <f>G97</f>
        <v>0</v>
      </c>
    </row>
    <row r="97" spans="1:7" ht="21" hidden="1">
      <c r="A97" s="38"/>
      <c r="B97" s="39">
        <v>671</v>
      </c>
      <c r="C97" s="40" t="s">
        <v>17</v>
      </c>
      <c r="D97" s="47">
        <f>SUM(E97:G97)</f>
        <v>575000</v>
      </c>
      <c r="E97" s="45">
        <v>575000</v>
      </c>
      <c r="F97" s="45">
        <v>0</v>
      </c>
      <c r="G97" s="45">
        <v>0</v>
      </c>
    </row>
    <row r="98" spans="1:7" ht="21">
      <c r="A98" s="185" t="s">
        <v>121</v>
      </c>
      <c r="B98" s="185"/>
      <c r="C98" s="185"/>
      <c r="D98" s="44">
        <f>D89+D91+D94+D96</f>
        <v>585000</v>
      </c>
      <c r="E98" s="44">
        <f>E89+E91+E94+E96</f>
        <v>575000</v>
      </c>
      <c r="F98" s="44">
        <f>F89+F91+F94+F96</f>
        <v>5000</v>
      </c>
      <c r="G98" s="44">
        <f>G89+G91+G94+G96</f>
        <v>5000</v>
      </c>
    </row>
  </sheetData>
  <sheetProtection/>
  <mergeCells count="6">
    <mergeCell ref="A85:C85"/>
    <mergeCell ref="A98:C98"/>
    <mergeCell ref="B1:G1"/>
    <mergeCell ref="A22:C22"/>
    <mergeCell ref="A35:C35"/>
    <mergeCell ref="A48:C48"/>
  </mergeCells>
  <printOptions/>
  <pageMargins left="0.7086614173228347" right="0.5118110236220472" top="0.7480314960629921" bottom="0.5511811023622047" header="0.31496062992125984" footer="0.31496062992125984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="70" zoomScaleNormal="70" zoomScalePageLayoutView="0" workbookViewId="0" topLeftCell="A1">
      <selection activeCell="P38" sqref="P38"/>
    </sheetView>
  </sheetViews>
  <sheetFormatPr defaultColWidth="9.140625" defaultRowHeight="12.75"/>
  <cols>
    <col min="1" max="1" width="13.00390625" style="5" customWidth="1"/>
    <col min="2" max="2" width="11.57421875" style="5" bestFit="1" customWidth="1"/>
    <col min="3" max="3" width="49.7109375" style="5" customWidth="1"/>
    <col min="4" max="4" width="15.8515625" style="5" customWidth="1"/>
    <col min="5" max="6" width="16.8515625" style="5" customWidth="1"/>
    <col min="7" max="7" width="15.8515625" style="5" customWidth="1"/>
    <col min="8" max="16384" width="9.140625" style="5" customWidth="1"/>
  </cols>
  <sheetData>
    <row r="1" spans="3:4" ht="23.25">
      <c r="C1" s="155"/>
      <c r="D1" s="156" t="s">
        <v>123</v>
      </c>
    </row>
    <row r="3" spans="1:7" ht="18.75">
      <c r="A3" s="27"/>
      <c r="B3" s="27" t="s">
        <v>50</v>
      </c>
      <c r="C3" s="27"/>
      <c r="D3" s="28" t="s">
        <v>51</v>
      </c>
      <c r="E3" s="29"/>
      <c r="F3" s="29" t="s">
        <v>57</v>
      </c>
      <c r="G3" s="29"/>
    </row>
    <row r="4" spans="1:7" ht="18.75">
      <c r="A4" s="27" t="s">
        <v>53</v>
      </c>
      <c r="B4" s="27" t="s">
        <v>54</v>
      </c>
      <c r="C4" s="27" t="s">
        <v>55</v>
      </c>
      <c r="D4" s="29" t="s">
        <v>56</v>
      </c>
      <c r="E4" s="29" t="s">
        <v>58</v>
      </c>
      <c r="F4" s="29" t="s">
        <v>59</v>
      </c>
      <c r="G4" s="29" t="s">
        <v>60</v>
      </c>
    </row>
    <row r="5" spans="1:7" ht="18.75">
      <c r="A5" s="7" t="s">
        <v>20</v>
      </c>
      <c r="B5" s="8" t="s">
        <v>21</v>
      </c>
      <c r="C5" s="7" t="s">
        <v>22</v>
      </c>
      <c r="D5" s="9">
        <f>D6</f>
        <v>551000</v>
      </c>
      <c r="E5" s="9">
        <f>E6</f>
        <v>546000</v>
      </c>
      <c r="F5" s="9">
        <f>F6</f>
        <v>3500</v>
      </c>
      <c r="G5" s="9">
        <f>G6</f>
        <v>1500</v>
      </c>
    </row>
    <row r="6" spans="1:7" ht="18.75">
      <c r="A6" s="10" t="s">
        <v>23</v>
      </c>
      <c r="B6" s="11" t="s">
        <v>24</v>
      </c>
      <c r="C6" s="10" t="s">
        <v>25</v>
      </c>
      <c r="D6" s="12">
        <f>D7+D22+D29+D36</f>
        <v>551000</v>
      </c>
      <c r="E6" s="12">
        <f>E7+E22+E29+E36</f>
        <v>546000</v>
      </c>
      <c r="F6" s="12">
        <f>F7+F22+F29+F36</f>
        <v>3500</v>
      </c>
      <c r="G6" s="12">
        <f>G7+G22+G29+G36</f>
        <v>1500</v>
      </c>
    </row>
    <row r="7" spans="1:7" ht="19.5" customHeight="1">
      <c r="A7" s="13" t="s">
        <v>26</v>
      </c>
      <c r="B7" s="13" t="s">
        <v>46</v>
      </c>
      <c r="C7" s="13" t="s">
        <v>48</v>
      </c>
      <c r="D7" s="14">
        <f>D8</f>
        <v>539000</v>
      </c>
      <c r="E7" s="14">
        <f>E8</f>
        <v>539000</v>
      </c>
      <c r="F7" s="14">
        <f>F8</f>
        <v>0</v>
      </c>
      <c r="G7" s="14">
        <f>G8</f>
        <v>0</v>
      </c>
    </row>
    <row r="8" spans="1:7" ht="19.5" customHeight="1">
      <c r="A8" s="15" t="s">
        <v>47</v>
      </c>
      <c r="B8" s="16" t="s">
        <v>27</v>
      </c>
      <c r="C8" s="15" t="s">
        <v>28</v>
      </c>
      <c r="D8" s="17">
        <f>D10</f>
        <v>539000</v>
      </c>
      <c r="E8" s="17">
        <f>E10</f>
        <v>539000</v>
      </c>
      <c r="F8" s="17">
        <f>F10</f>
        <v>0</v>
      </c>
      <c r="G8" s="17">
        <f>G10</f>
        <v>0</v>
      </c>
    </row>
    <row r="9" spans="1:7" ht="19.5" customHeight="1">
      <c r="A9" s="15" t="s">
        <v>105</v>
      </c>
      <c r="B9" s="16" t="s">
        <v>106</v>
      </c>
      <c r="C9" s="15" t="s">
        <v>107</v>
      </c>
      <c r="D9" s="17">
        <v>539000</v>
      </c>
      <c r="E9" s="17">
        <v>539000</v>
      </c>
      <c r="F9" s="17">
        <v>0</v>
      </c>
      <c r="G9" s="17">
        <v>0</v>
      </c>
    </row>
    <row r="10" spans="1:7" ht="18.75">
      <c r="A10" s="18"/>
      <c r="B10" s="19">
        <v>3</v>
      </c>
      <c r="C10" s="20" t="s">
        <v>29</v>
      </c>
      <c r="D10" s="21">
        <f>D11+D15+D20</f>
        <v>539000</v>
      </c>
      <c r="E10" s="21">
        <f>E11+E15+E20</f>
        <v>539000</v>
      </c>
      <c r="F10" s="21">
        <f>F11+F15+F20</f>
        <v>0</v>
      </c>
      <c r="G10" s="21">
        <f>G11+G15+G20</f>
        <v>0</v>
      </c>
    </row>
    <row r="11" spans="1:7" ht="18.75">
      <c r="A11" s="23" t="s">
        <v>31</v>
      </c>
      <c r="B11" s="19">
        <v>31</v>
      </c>
      <c r="C11" s="20" t="s">
        <v>30</v>
      </c>
      <c r="D11" s="22">
        <f>SUM(D12:D14)</f>
        <v>410000</v>
      </c>
      <c r="E11" s="22">
        <f>SUM(E12:E14)</f>
        <v>410000</v>
      </c>
      <c r="F11" s="22">
        <f>SUM(F12:F14)</f>
        <v>0</v>
      </c>
      <c r="G11" s="22">
        <f>SUM(G12:G14)</f>
        <v>0</v>
      </c>
    </row>
    <row r="12" spans="2:7" ht="18.75" hidden="1">
      <c r="B12" s="24">
        <v>311</v>
      </c>
      <c r="C12" s="25" t="s">
        <v>32</v>
      </c>
      <c r="D12" s="26">
        <f>SUM(E12:G12)</f>
        <v>298000</v>
      </c>
      <c r="E12" s="26">
        <v>298000</v>
      </c>
      <c r="F12" s="26">
        <v>0</v>
      </c>
      <c r="G12" s="26">
        <v>0</v>
      </c>
    </row>
    <row r="13" spans="1:7" ht="18.75" hidden="1">
      <c r="A13" s="23"/>
      <c r="B13" s="24">
        <v>312</v>
      </c>
      <c r="C13" s="23" t="s">
        <v>34</v>
      </c>
      <c r="D13" s="26">
        <f>SUM(E13:G13)</f>
        <v>61000</v>
      </c>
      <c r="E13" s="26">
        <v>61000</v>
      </c>
      <c r="F13" s="26">
        <v>0</v>
      </c>
      <c r="G13" s="26">
        <v>0</v>
      </c>
    </row>
    <row r="14" spans="1:7" ht="18.75" hidden="1">
      <c r="A14" s="23"/>
      <c r="B14" s="24">
        <v>313</v>
      </c>
      <c r="C14" s="23" t="s">
        <v>0</v>
      </c>
      <c r="D14" s="26">
        <f>SUM(E14:G14)</f>
        <v>51000</v>
      </c>
      <c r="E14" s="26">
        <v>51000</v>
      </c>
      <c r="F14" s="26">
        <v>0</v>
      </c>
      <c r="G14" s="26">
        <v>0</v>
      </c>
    </row>
    <row r="15" spans="1:7" ht="18.75">
      <c r="A15" s="23" t="s">
        <v>33</v>
      </c>
      <c r="B15" s="19">
        <v>32</v>
      </c>
      <c r="C15" s="20" t="s">
        <v>1</v>
      </c>
      <c r="D15" s="22">
        <f>SUM(D16:D19)</f>
        <v>126000</v>
      </c>
      <c r="E15" s="22">
        <f>SUM(E16:E19)</f>
        <v>126000</v>
      </c>
      <c r="F15" s="22">
        <f>SUM(F16:F19)</f>
        <v>0</v>
      </c>
      <c r="G15" s="22">
        <f>SUM(G16:G19)</f>
        <v>0</v>
      </c>
    </row>
    <row r="16" spans="2:7" ht="18.75" hidden="1">
      <c r="B16" s="24">
        <v>321</v>
      </c>
      <c r="C16" s="23" t="s">
        <v>37</v>
      </c>
      <c r="D16" s="26">
        <f>SUM(E16:G16)</f>
        <v>12000</v>
      </c>
      <c r="E16" s="26">
        <v>12000</v>
      </c>
      <c r="F16" s="26">
        <v>0</v>
      </c>
      <c r="G16" s="26">
        <v>0</v>
      </c>
    </row>
    <row r="17" spans="2:7" ht="18.75" hidden="1">
      <c r="B17" s="24">
        <v>322</v>
      </c>
      <c r="C17" s="23" t="s">
        <v>2</v>
      </c>
      <c r="D17" s="26">
        <f>SUM(E17:G17)</f>
        <v>87000</v>
      </c>
      <c r="E17" s="26">
        <v>87000</v>
      </c>
      <c r="F17" s="26">
        <v>0</v>
      </c>
      <c r="G17" s="26">
        <v>0</v>
      </c>
    </row>
    <row r="18" spans="2:7" ht="18.75" hidden="1">
      <c r="B18" s="24">
        <v>323</v>
      </c>
      <c r="C18" s="23" t="s">
        <v>3</v>
      </c>
      <c r="D18" s="26">
        <f>SUM(E18:G18)</f>
        <v>19000</v>
      </c>
      <c r="E18" s="26">
        <v>19000</v>
      </c>
      <c r="F18" s="26">
        <v>0</v>
      </c>
      <c r="G18" s="26">
        <v>0</v>
      </c>
    </row>
    <row r="19" spans="1:7" ht="18.75" hidden="1">
      <c r="A19" s="23"/>
      <c r="B19" s="24">
        <v>329</v>
      </c>
      <c r="C19" s="23" t="s">
        <v>40</v>
      </c>
      <c r="D19" s="26">
        <f>SUM(E19:G19)</f>
        <v>8000</v>
      </c>
      <c r="E19" s="26">
        <v>8000</v>
      </c>
      <c r="F19" s="26">
        <v>0</v>
      </c>
      <c r="G19" s="26">
        <v>0</v>
      </c>
    </row>
    <row r="20" spans="1:7" ht="18.75">
      <c r="A20" s="23" t="s">
        <v>35</v>
      </c>
      <c r="B20" s="19">
        <v>34</v>
      </c>
      <c r="C20" s="20" t="s">
        <v>4</v>
      </c>
      <c r="D20" s="22">
        <f>D21</f>
        <v>3000</v>
      </c>
      <c r="E20" s="22">
        <f>E21</f>
        <v>3000</v>
      </c>
      <c r="F20" s="22">
        <f>F21</f>
        <v>0</v>
      </c>
      <c r="G20" s="22">
        <f>G21</f>
        <v>0</v>
      </c>
    </row>
    <row r="21" spans="1:7" ht="18.75" hidden="1">
      <c r="A21" s="23"/>
      <c r="B21" s="24">
        <v>343</v>
      </c>
      <c r="C21" s="23" t="s">
        <v>5</v>
      </c>
      <c r="D21" s="26">
        <f>SUM(E21:G21)</f>
        <v>3000</v>
      </c>
      <c r="E21" s="26">
        <v>3000</v>
      </c>
      <c r="F21" s="26">
        <v>0</v>
      </c>
      <c r="G21" s="26">
        <v>0</v>
      </c>
    </row>
    <row r="22" spans="1:7" ht="19.5" customHeight="1">
      <c r="A22" s="13" t="s">
        <v>26</v>
      </c>
      <c r="B22" s="13" t="s">
        <v>45</v>
      </c>
      <c r="C22" s="13" t="s">
        <v>41</v>
      </c>
      <c r="D22" s="14">
        <f>D23</f>
        <v>7000</v>
      </c>
      <c r="E22" s="14">
        <f aca="true" t="shared" si="0" ref="E22:G25">E23</f>
        <v>7000</v>
      </c>
      <c r="F22" s="14">
        <f t="shared" si="0"/>
        <v>0</v>
      </c>
      <c r="G22" s="14">
        <f t="shared" si="0"/>
        <v>0</v>
      </c>
    </row>
    <row r="23" spans="1:7" ht="19.5" customHeight="1">
      <c r="A23" s="15" t="s">
        <v>47</v>
      </c>
      <c r="B23" s="16" t="s">
        <v>27</v>
      </c>
      <c r="C23" s="15" t="s">
        <v>28</v>
      </c>
      <c r="D23" s="17">
        <f>D25</f>
        <v>7000</v>
      </c>
      <c r="E23" s="17">
        <f>E25</f>
        <v>7000</v>
      </c>
      <c r="F23" s="17">
        <f>F25</f>
        <v>0</v>
      </c>
      <c r="G23" s="17">
        <f>G25</f>
        <v>0</v>
      </c>
    </row>
    <row r="24" spans="1:7" ht="19.5" customHeight="1">
      <c r="A24" s="15" t="s">
        <v>105</v>
      </c>
      <c r="B24" s="16" t="s">
        <v>106</v>
      </c>
      <c r="C24" s="15" t="s">
        <v>107</v>
      </c>
      <c r="D24" s="17">
        <v>7000</v>
      </c>
      <c r="E24" s="17">
        <v>7000</v>
      </c>
      <c r="F24" s="17">
        <v>0</v>
      </c>
      <c r="G24" s="17">
        <v>0</v>
      </c>
    </row>
    <row r="25" spans="1:7" ht="18.75">
      <c r="A25" s="18"/>
      <c r="B25" s="19">
        <v>4</v>
      </c>
      <c r="C25" s="20" t="s">
        <v>42</v>
      </c>
      <c r="D25" s="22">
        <f>D26</f>
        <v>7000</v>
      </c>
      <c r="E25" s="22">
        <f t="shared" si="0"/>
        <v>7000</v>
      </c>
      <c r="F25" s="22">
        <f t="shared" si="0"/>
        <v>0</v>
      </c>
      <c r="G25" s="22">
        <f t="shared" si="0"/>
        <v>0</v>
      </c>
    </row>
    <row r="26" spans="1:7" ht="19.5" customHeight="1">
      <c r="A26" s="23" t="s">
        <v>36</v>
      </c>
      <c r="B26" s="19">
        <v>42</v>
      </c>
      <c r="C26" s="20" t="s">
        <v>49</v>
      </c>
      <c r="D26" s="22">
        <f>SUM(D27:D28)</f>
        <v>7000</v>
      </c>
      <c r="E26" s="22">
        <f>SUM(E27:E28)</f>
        <v>7000</v>
      </c>
      <c r="F26" s="22">
        <f>SUM(F27:F28)</f>
        <v>0</v>
      </c>
      <c r="G26" s="22">
        <f>SUM(G27:G28)</f>
        <v>0</v>
      </c>
    </row>
    <row r="27" spans="2:7" ht="18.75" hidden="1">
      <c r="B27" s="24">
        <v>422</v>
      </c>
      <c r="C27" s="23" t="s">
        <v>43</v>
      </c>
      <c r="D27" s="26">
        <f>SUM(E27:G27)</f>
        <v>5700</v>
      </c>
      <c r="E27" s="26">
        <v>5700</v>
      </c>
      <c r="F27" s="26">
        <v>0</v>
      </c>
      <c r="G27" s="26">
        <v>0</v>
      </c>
    </row>
    <row r="28" spans="2:7" ht="18.75" hidden="1">
      <c r="B28" s="24">
        <v>426</v>
      </c>
      <c r="C28" s="23" t="s">
        <v>44</v>
      </c>
      <c r="D28" s="26">
        <f>SUM(E28:G28)</f>
        <v>1300</v>
      </c>
      <c r="E28" s="26">
        <v>1300</v>
      </c>
      <c r="F28" s="26">
        <v>0</v>
      </c>
      <c r="G28" s="26">
        <v>0</v>
      </c>
    </row>
    <row r="29" spans="1:7" ht="19.5" customHeight="1">
      <c r="A29" s="13" t="s">
        <v>26</v>
      </c>
      <c r="B29" s="13" t="s">
        <v>81</v>
      </c>
      <c r="C29" s="13" t="s">
        <v>82</v>
      </c>
      <c r="D29" s="14">
        <f>D30</f>
        <v>3500</v>
      </c>
      <c r="E29" s="14">
        <f>E30</f>
        <v>0</v>
      </c>
      <c r="F29" s="14">
        <f>F30</f>
        <v>3500</v>
      </c>
      <c r="G29" s="14">
        <f>G30</f>
        <v>0</v>
      </c>
    </row>
    <row r="30" spans="1:7" ht="19.5" customHeight="1">
      <c r="A30" s="15" t="s">
        <v>47</v>
      </c>
      <c r="B30" s="16" t="s">
        <v>27</v>
      </c>
      <c r="C30" s="15" t="s">
        <v>28</v>
      </c>
      <c r="D30" s="17">
        <f>D32</f>
        <v>3500</v>
      </c>
      <c r="E30" s="17">
        <f>E32</f>
        <v>0</v>
      </c>
      <c r="F30" s="17">
        <f>F32</f>
        <v>3500</v>
      </c>
      <c r="G30" s="17">
        <f>G32</f>
        <v>0</v>
      </c>
    </row>
    <row r="31" spans="1:7" ht="19.5" customHeight="1">
      <c r="A31" s="15" t="s">
        <v>105</v>
      </c>
      <c r="B31" s="16" t="s">
        <v>108</v>
      </c>
      <c r="C31" s="15" t="s">
        <v>85</v>
      </c>
      <c r="D31" s="17">
        <v>3500</v>
      </c>
      <c r="E31" s="17">
        <v>0</v>
      </c>
      <c r="F31" s="17">
        <v>3500</v>
      </c>
      <c r="G31" s="17">
        <v>0</v>
      </c>
    </row>
    <row r="32" spans="1:7" ht="18.75">
      <c r="A32" s="23"/>
      <c r="B32" s="19">
        <v>3</v>
      </c>
      <c r="C32" s="20" t="s">
        <v>29</v>
      </c>
      <c r="D32" s="52">
        <f>D33</f>
        <v>3500</v>
      </c>
      <c r="E32" s="52">
        <f>E33</f>
        <v>0</v>
      </c>
      <c r="F32" s="52">
        <f>F33</f>
        <v>3500</v>
      </c>
      <c r="G32" s="52">
        <f>G33</f>
        <v>0</v>
      </c>
    </row>
    <row r="33" spans="1:7" ht="18.75">
      <c r="A33" s="23" t="s">
        <v>38</v>
      </c>
      <c r="B33" s="19">
        <v>32</v>
      </c>
      <c r="C33" s="20" t="s">
        <v>1</v>
      </c>
      <c r="D33" s="22">
        <f>SUM(D34:D35)</f>
        <v>3500</v>
      </c>
      <c r="E33" s="22">
        <f>SUM(E34:E35)</f>
        <v>0</v>
      </c>
      <c r="F33" s="22">
        <f>SUM(F34:F35)</f>
        <v>3500</v>
      </c>
      <c r="G33" s="22">
        <f>SUM(G34:G35)</f>
        <v>0</v>
      </c>
    </row>
    <row r="34" spans="1:7" ht="18.75" hidden="1">
      <c r="A34" s="23"/>
      <c r="B34" s="24">
        <v>322</v>
      </c>
      <c r="C34" s="23" t="s">
        <v>2</v>
      </c>
      <c r="D34" s="26">
        <f>SUM(E34:G34)</f>
        <v>2000</v>
      </c>
      <c r="E34" s="26">
        <v>0</v>
      </c>
      <c r="F34" s="26">
        <v>2000</v>
      </c>
      <c r="G34" s="26">
        <v>0</v>
      </c>
    </row>
    <row r="35" spans="1:7" ht="18.75" hidden="1">
      <c r="A35" s="23"/>
      <c r="B35" s="24">
        <v>323</v>
      </c>
      <c r="C35" s="23" t="s">
        <v>3</v>
      </c>
      <c r="D35" s="26">
        <f>SUM(E35:G35)</f>
        <v>1500</v>
      </c>
      <c r="E35" s="26">
        <v>0</v>
      </c>
      <c r="F35" s="26">
        <v>1500</v>
      </c>
      <c r="G35" s="26">
        <v>0</v>
      </c>
    </row>
    <row r="36" spans="1:7" ht="19.5" customHeight="1">
      <c r="A36" s="13" t="s">
        <v>26</v>
      </c>
      <c r="B36" s="13" t="s">
        <v>83</v>
      </c>
      <c r="C36" s="13" t="s">
        <v>84</v>
      </c>
      <c r="D36" s="14">
        <f aca="true" t="shared" si="1" ref="D36:G40">D37</f>
        <v>1500</v>
      </c>
      <c r="E36" s="14">
        <f t="shared" si="1"/>
        <v>0</v>
      </c>
      <c r="F36" s="14">
        <f t="shared" si="1"/>
        <v>0</v>
      </c>
      <c r="G36" s="14">
        <f t="shared" si="1"/>
        <v>1500</v>
      </c>
    </row>
    <row r="37" spans="1:7" ht="19.5" customHeight="1">
      <c r="A37" s="15" t="s">
        <v>47</v>
      </c>
      <c r="B37" s="16" t="s">
        <v>27</v>
      </c>
      <c r="C37" s="15" t="s">
        <v>28</v>
      </c>
      <c r="D37" s="17">
        <f>D39</f>
        <v>1500</v>
      </c>
      <c r="E37" s="17">
        <f>E39</f>
        <v>0</v>
      </c>
      <c r="F37" s="17">
        <f>F39</f>
        <v>0</v>
      </c>
      <c r="G37" s="17">
        <f>G39</f>
        <v>1500</v>
      </c>
    </row>
    <row r="38" spans="1:7" ht="19.5" customHeight="1">
      <c r="A38" s="15" t="s">
        <v>105</v>
      </c>
      <c r="B38" s="86" t="s">
        <v>109</v>
      </c>
      <c r="C38" s="15" t="s">
        <v>110</v>
      </c>
      <c r="D38" s="17">
        <v>1500</v>
      </c>
      <c r="E38" s="17">
        <v>0</v>
      </c>
      <c r="F38" s="17">
        <v>0</v>
      </c>
      <c r="G38" s="17">
        <v>1500</v>
      </c>
    </row>
    <row r="39" spans="1:7" ht="18.75">
      <c r="A39" s="23"/>
      <c r="B39" s="19">
        <v>3</v>
      </c>
      <c r="C39" s="20" t="s">
        <v>29</v>
      </c>
      <c r="D39" s="52">
        <f t="shared" si="1"/>
        <v>1500</v>
      </c>
      <c r="E39" s="52">
        <f t="shared" si="1"/>
        <v>0</v>
      </c>
      <c r="F39" s="52">
        <f t="shared" si="1"/>
        <v>0</v>
      </c>
      <c r="G39" s="52">
        <f t="shared" si="1"/>
        <v>1500</v>
      </c>
    </row>
    <row r="40" spans="1:7" ht="18.75">
      <c r="A40" s="23" t="s">
        <v>39</v>
      </c>
      <c r="B40" s="19">
        <v>32</v>
      </c>
      <c r="C40" s="20" t="s">
        <v>1</v>
      </c>
      <c r="D40" s="22">
        <f t="shared" si="1"/>
        <v>1500</v>
      </c>
      <c r="E40" s="22">
        <f t="shared" si="1"/>
        <v>0</v>
      </c>
      <c r="F40" s="22">
        <f t="shared" si="1"/>
        <v>0</v>
      </c>
      <c r="G40" s="22">
        <f t="shared" si="1"/>
        <v>1500</v>
      </c>
    </row>
    <row r="41" spans="1:7" ht="18.75" hidden="1">
      <c r="A41" s="23"/>
      <c r="B41" s="24">
        <v>322</v>
      </c>
      <c r="C41" s="23" t="s">
        <v>2</v>
      </c>
      <c r="D41" s="26">
        <f>SUM(E41:G41)</f>
        <v>1500</v>
      </c>
      <c r="E41" s="26">
        <v>0</v>
      </c>
      <c r="F41" s="26">
        <v>0</v>
      </c>
      <c r="G41" s="26">
        <v>1500</v>
      </c>
    </row>
    <row r="44" spans="1:7" ht="18.75">
      <c r="A44" s="27"/>
      <c r="B44" s="27" t="s">
        <v>50</v>
      </c>
      <c r="C44" s="27"/>
      <c r="D44" s="28" t="s">
        <v>52</v>
      </c>
      <c r="E44" s="29"/>
      <c r="F44" s="29" t="s">
        <v>57</v>
      </c>
      <c r="G44" s="29"/>
    </row>
    <row r="45" spans="1:7" ht="18.75">
      <c r="A45" s="27" t="s">
        <v>53</v>
      </c>
      <c r="B45" s="27" t="s">
        <v>54</v>
      </c>
      <c r="C45" s="27" t="s">
        <v>55</v>
      </c>
      <c r="D45" s="29" t="s">
        <v>75</v>
      </c>
      <c r="E45" s="29" t="s">
        <v>58</v>
      </c>
      <c r="F45" s="29" t="s">
        <v>59</v>
      </c>
      <c r="G45" s="29" t="s">
        <v>60</v>
      </c>
    </row>
    <row r="46" spans="1:7" ht="18.75">
      <c r="A46" s="7" t="s">
        <v>20</v>
      </c>
      <c r="B46" s="8" t="s">
        <v>21</v>
      </c>
      <c r="C46" s="7" t="s">
        <v>22</v>
      </c>
      <c r="D46" s="9">
        <f>D47</f>
        <v>567000</v>
      </c>
      <c r="E46" s="9">
        <f>E47</f>
        <v>560000</v>
      </c>
      <c r="F46" s="9">
        <f>F47</f>
        <v>4000</v>
      </c>
      <c r="G46" s="9">
        <f>G47</f>
        <v>3000</v>
      </c>
    </row>
    <row r="47" spans="1:7" ht="18.75">
      <c r="A47" s="10" t="s">
        <v>23</v>
      </c>
      <c r="B47" s="11" t="s">
        <v>24</v>
      </c>
      <c r="C47" s="10" t="s">
        <v>25</v>
      </c>
      <c r="D47" s="12">
        <f>D48+D55+D60+D66</f>
        <v>567000</v>
      </c>
      <c r="E47" s="12">
        <f>E48+E55+E60+E66</f>
        <v>560000</v>
      </c>
      <c r="F47" s="12">
        <f>F48+F55+F60+F66</f>
        <v>4000</v>
      </c>
      <c r="G47" s="12">
        <f>G48+G55+G60+G66</f>
        <v>3000</v>
      </c>
    </row>
    <row r="48" spans="1:7" ht="19.5" customHeight="1">
      <c r="A48" s="13" t="s">
        <v>26</v>
      </c>
      <c r="B48" s="13" t="s">
        <v>46</v>
      </c>
      <c r="C48" s="13" t="s">
        <v>48</v>
      </c>
      <c r="D48" s="14">
        <f>D49</f>
        <v>550000</v>
      </c>
      <c r="E48" s="14">
        <f>E49</f>
        <v>550000</v>
      </c>
      <c r="F48" s="14">
        <f>F49</f>
        <v>0</v>
      </c>
      <c r="G48" s="14">
        <f>G49</f>
        <v>0</v>
      </c>
    </row>
    <row r="49" spans="1:7" ht="19.5" customHeight="1">
      <c r="A49" s="15" t="s">
        <v>47</v>
      </c>
      <c r="B49" s="16" t="s">
        <v>27</v>
      </c>
      <c r="C49" s="15" t="s">
        <v>28</v>
      </c>
      <c r="D49" s="17">
        <f>D51</f>
        <v>550000</v>
      </c>
      <c r="E49" s="17">
        <f>E51</f>
        <v>550000</v>
      </c>
      <c r="F49" s="17">
        <f>F51</f>
        <v>0</v>
      </c>
      <c r="G49" s="17">
        <f>G51</f>
        <v>0</v>
      </c>
    </row>
    <row r="50" spans="1:7" ht="19.5" customHeight="1">
      <c r="A50" s="15" t="s">
        <v>105</v>
      </c>
      <c r="B50" s="16" t="s">
        <v>106</v>
      </c>
      <c r="C50" s="15" t="s">
        <v>107</v>
      </c>
      <c r="D50" s="17">
        <v>550000</v>
      </c>
      <c r="E50" s="17">
        <v>550000</v>
      </c>
      <c r="F50" s="17">
        <v>0</v>
      </c>
      <c r="G50" s="17">
        <v>0</v>
      </c>
    </row>
    <row r="51" spans="1:7" ht="18.75">
      <c r="A51" s="18"/>
      <c r="B51" s="19">
        <v>3</v>
      </c>
      <c r="C51" s="20" t="s">
        <v>29</v>
      </c>
      <c r="D51" s="34">
        <f>D52+D53+D54</f>
        <v>550000</v>
      </c>
      <c r="E51" s="34">
        <f>E52+E53+E54</f>
        <v>550000</v>
      </c>
      <c r="F51" s="34">
        <f>F52+F53+F54</f>
        <v>0</v>
      </c>
      <c r="G51" s="34">
        <f>G52+G53+G54</f>
        <v>0</v>
      </c>
    </row>
    <row r="52" spans="1:7" ht="18.75">
      <c r="A52" s="20"/>
      <c r="B52" s="24">
        <v>31</v>
      </c>
      <c r="C52" s="23" t="s">
        <v>30</v>
      </c>
      <c r="D52" s="26">
        <f>SUM(E52:G52)</f>
        <v>420000</v>
      </c>
      <c r="E52" s="26">
        <v>420000</v>
      </c>
      <c r="F52" s="26">
        <v>0</v>
      </c>
      <c r="G52" s="26">
        <v>0</v>
      </c>
    </row>
    <row r="53" spans="1:7" ht="18.75">
      <c r="A53" s="20"/>
      <c r="B53" s="24">
        <v>32</v>
      </c>
      <c r="C53" s="23" t="s">
        <v>1</v>
      </c>
      <c r="D53" s="26">
        <f>SUM(E53:G53)</f>
        <v>127000</v>
      </c>
      <c r="E53" s="26">
        <v>127000</v>
      </c>
      <c r="F53" s="26">
        <v>0</v>
      </c>
      <c r="G53" s="26">
        <v>0</v>
      </c>
    </row>
    <row r="54" spans="1:7" ht="18.75">
      <c r="A54" s="18"/>
      <c r="B54" s="24">
        <v>34</v>
      </c>
      <c r="C54" s="23" t="s">
        <v>4</v>
      </c>
      <c r="D54" s="26">
        <f>SUM(E54:G54)</f>
        <v>3000</v>
      </c>
      <c r="E54" s="26">
        <v>3000</v>
      </c>
      <c r="F54" s="26">
        <v>0</v>
      </c>
      <c r="G54" s="26">
        <v>0</v>
      </c>
    </row>
    <row r="55" spans="1:7" ht="19.5" customHeight="1">
      <c r="A55" s="13" t="s">
        <v>26</v>
      </c>
      <c r="B55" s="13" t="s">
        <v>45</v>
      </c>
      <c r="C55" s="13" t="s">
        <v>41</v>
      </c>
      <c r="D55" s="14">
        <f>D56</f>
        <v>10000</v>
      </c>
      <c r="E55" s="14">
        <f aca="true" t="shared" si="2" ref="E55:G58">E56</f>
        <v>10000</v>
      </c>
      <c r="F55" s="14">
        <f t="shared" si="2"/>
        <v>0</v>
      </c>
      <c r="G55" s="14">
        <f t="shared" si="2"/>
        <v>0</v>
      </c>
    </row>
    <row r="56" spans="1:7" ht="19.5" customHeight="1">
      <c r="A56" s="15" t="s">
        <v>47</v>
      </c>
      <c r="B56" s="16" t="s">
        <v>27</v>
      </c>
      <c r="C56" s="15" t="s">
        <v>28</v>
      </c>
      <c r="D56" s="17">
        <f>D58</f>
        <v>10000</v>
      </c>
      <c r="E56" s="17">
        <f>E58</f>
        <v>10000</v>
      </c>
      <c r="F56" s="17">
        <f>F58</f>
        <v>0</v>
      </c>
      <c r="G56" s="17">
        <f>G58</f>
        <v>0</v>
      </c>
    </row>
    <row r="57" spans="1:7" ht="19.5" customHeight="1">
      <c r="A57" s="15" t="s">
        <v>105</v>
      </c>
      <c r="B57" s="16" t="s">
        <v>106</v>
      </c>
      <c r="C57" s="15" t="s">
        <v>107</v>
      </c>
      <c r="D57" s="17">
        <v>10000</v>
      </c>
      <c r="E57" s="17">
        <v>10000</v>
      </c>
      <c r="F57" s="17">
        <v>0</v>
      </c>
      <c r="G57" s="17">
        <v>0</v>
      </c>
    </row>
    <row r="58" spans="1:7" ht="18.75">
      <c r="A58" s="18"/>
      <c r="B58" s="19">
        <v>4</v>
      </c>
      <c r="C58" s="20" t="s">
        <v>42</v>
      </c>
      <c r="D58" s="22">
        <f>D59</f>
        <v>10000</v>
      </c>
      <c r="E58" s="22">
        <f t="shared" si="2"/>
        <v>10000</v>
      </c>
      <c r="F58" s="22">
        <f t="shared" si="2"/>
        <v>0</v>
      </c>
      <c r="G58" s="22">
        <f t="shared" si="2"/>
        <v>0</v>
      </c>
    </row>
    <row r="59" spans="1:7" ht="19.5" customHeight="1">
      <c r="A59" s="23"/>
      <c r="B59" s="24">
        <v>42</v>
      </c>
      <c r="C59" s="23" t="s">
        <v>49</v>
      </c>
      <c r="D59" s="26">
        <f>SUM(E59:G59)</f>
        <v>10000</v>
      </c>
      <c r="E59" s="26">
        <v>10000</v>
      </c>
      <c r="F59" s="26">
        <v>0</v>
      </c>
      <c r="G59" s="26">
        <v>0</v>
      </c>
    </row>
    <row r="60" spans="1:7" ht="19.5" customHeight="1">
      <c r="A60" s="13" t="s">
        <v>26</v>
      </c>
      <c r="B60" s="13" t="s">
        <v>81</v>
      </c>
      <c r="C60" s="13" t="s">
        <v>82</v>
      </c>
      <c r="D60" s="14">
        <f aca="true" t="shared" si="3" ref="D60:G64">D61</f>
        <v>4000</v>
      </c>
      <c r="E60" s="14">
        <f t="shared" si="3"/>
        <v>0</v>
      </c>
      <c r="F60" s="14">
        <f t="shared" si="3"/>
        <v>4000</v>
      </c>
      <c r="G60" s="14">
        <f t="shared" si="3"/>
        <v>0</v>
      </c>
    </row>
    <row r="61" spans="1:7" ht="19.5" customHeight="1">
      <c r="A61" s="15" t="s">
        <v>47</v>
      </c>
      <c r="B61" s="16" t="s">
        <v>27</v>
      </c>
      <c r="C61" s="15" t="s">
        <v>28</v>
      </c>
      <c r="D61" s="17">
        <f>D63</f>
        <v>4000</v>
      </c>
      <c r="E61" s="17">
        <f>E63</f>
        <v>0</v>
      </c>
      <c r="F61" s="17">
        <f>F63</f>
        <v>4000</v>
      </c>
      <c r="G61" s="17">
        <f>G63</f>
        <v>0</v>
      </c>
    </row>
    <row r="62" spans="1:7" ht="19.5" customHeight="1">
      <c r="A62" s="15" t="s">
        <v>105</v>
      </c>
      <c r="B62" s="16" t="s">
        <v>108</v>
      </c>
      <c r="C62" s="15" t="s">
        <v>85</v>
      </c>
      <c r="D62" s="17">
        <v>4000</v>
      </c>
      <c r="E62" s="17">
        <v>0</v>
      </c>
      <c r="F62" s="17">
        <v>4000</v>
      </c>
      <c r="G62" s="17">
        <v>0</v>
      </c>
    </row>
    <row r="63" spans="1:7" ht="19.5" customHeight="1">
      <c r="A63" s="23"/>
      <c r="B63" s="19">
        <v>3</v>
      </c>
      <c r="C63" s="20" t="s">
        <v>29</v>
      </c>
      <c r="D63" s="52">
        <f t="shared" si="3"/>
        <v>4000</v>
      </c>
      <c r="E63" s="52">
        <f t="shared" si="3"/>
        <v>0</v>
      </c>
      <c r="F63" s="52">
        <f t="shared" si="3"/>
        <v>4000</v>
      </c>
      <c r="G63" s="52">
        <f t="shared" si="3"/>
        <v>0</v>
      </c>
    </row>
    <row r="64" spans="1:7" ht="19.5" customHeight="1">
      <c r="A64" s="23"/>
      <c r="B64" s="19">
        <v>32</v>
      </c>
      <c r="C64" s="20" t="s">
        <v>1</v>
      </c>
      <c r="D64" s="22">
        <f t="shared" si="3"/>
        <v>4000</v>
      </c>
      <c r="E64" s="22">
        <f t="shared" si="3"/>
        <v>0</v>
      </c>
      <c r="F64" s="22">
        <f t="shared" si="3"/>
        <v>4000</v>
      </c>
      <c r="G64" s="22">
        <f t="shared" si="3"/>
        <v>0</v>
      </c>
    </row>
    <row r="65" spans="1:7" ht="19.5" customHeight="1" hidden="1">
      <c r="A65" s="23"/>
      <c r="B65" s="24">
        <v>322</v>
      </c>
      <c r="C65" s="23" t="s">
        <v>2</v>
      </c>
      <c r="D65" s="26">
        <f>SUM(E65:G65)</f>
        <v>4000</v>
      </c>
      <c r="E65" s="26">
        <v>0</v>
      </c>
      <c r="F65" s="26">
        <v>4000</v>
      </c>
      <c r="G65" s="26">
        <v>0</v>
      </c>
    </row>
    <row r="66" spans="1:7" ht="19.5" customHeight="1">
      <c r="A66" s="13" t="s">
        <v>26</v>
      </c>
      <c r="B66" s="13" t="s">
        <v>83</v>
      </c>
      <c r="C66" s="13" t="s">
        <v>84</v>
      </c>
      <c r="D66" s="14">
        <f aca="true" t="shared" si="4" ref="D66:G70">D67</f>
        <v>3000</v>
      </c>
      <c r="E66" s="14">
        <f t="shared" si="4"/>
        <v>0</v>
      </c>
      <c r="F66" s="14">
        <f t="shared" si="4"/>
        <v>0</v>
      </c>
      <c r="G66" s="14">
        <f t="shared" si="4"/>
        <v>3000</v>
      </c>
    </row>
    <row r="67" spans="1:7" ht="19.5" customHeight="1">
      <c r="A67" s="15" t="s">
        <v>47</v>
      </c>
      <c r="B67" s="16" t="s">
        <v>27</v>
      </c>
      <c r="C67" s="15" t="s">
        <v>28</v>
      </c>
      <c r="D67" s="17">
        <f>D69</f>
        <v>3000</v>
      </c>
      <c r="E67" s="17">
        <f>E69</f>
        <v>0</v>
      </c>
      <c r="F67" s="17">
        <f>F69</f>
        <v>0</v>
      </c>
      <c r="G67" s="17">
        <f>G69</f>
        <v>3000</v>
      </c>
    </row>
    <row r="68" spans="1:7" ht="19.5" customHeight="1">
      <c r="A68" s="15" t="s">
        <v>105</v>
      </c>
      <c r="B68" s="16" t="s">
        <v>109</v>
      </c>
      <c r="C68" s="15" t="s">
        <v>110</v>
      </c>
      <c r="D68" s="17">
        <v>3000</v>
      </c>
      <c r="E68" s="17">
        <v>0</v>
      </c>
      <c r="F68" s="17">
        <v>0</v>
      </c>
      <c r="G68" s="17">
        <v>3000</v>
      </c>
    </row>
    <row r="69" spans="1:7" ht="19.5" customHeight="1">
      <c r="A69" s="23"/>
      <c r="B69" s="19">
        <v>3</v>
      </c>
      <c r="C69" s="20" t="s">
        <v>29</v>
      </c>
      <c r="D69" s="52">
        <f t="shared" si="4"/>
        <v>3000</v>
      </c>
      <c r="E69" s="52">
        <f t="shared" si="4"/>
        <v>0</v>
      </c>
      <c r="F69" s="52">
        <f t="shared" si="4"/>
        <v>0</v>
      </c>
      <c r="G69" s="52">
        <f t="shared" si="4"/>
        <v>3000</v>
      </c>
    </row>
    <row r="70" spans="1:7" ht="19.5" customHeight="1">
      <c r="A70" s="23"/>
      <c r="B70" s="19">
        <v>32</v>
      </c>
      <c r="C70" s="20" t="s">
        <v>1</v>
      </c>
      <c r="D70" s="22">
        <f t="shared" si="4"/>
        <v>3000</v>
      </c>
      <c r="E70" s="22">
        <f t="shared" si="4"/>
        <v>0</v>
      </c>
      <c r="F70" s="22">
        <f t="shared" si="4"/>
        <v>0</v>
      </c>
      <c r="G70" s="22">
        <f t="shared" si="4"/>
        <v>3000</v>
      </c>
    </row>
    <row r="71" spans="1:7" ht="19.5" customHeight="1" hidden="1">
      <c r="A71" s="23"/>
      <c r="B71" s="24">
        <v>322</v>
      </c>
      <c r="C71" s="23" t="s">
        <v>2</v>
      </c>
      <c r="D71" s="26">
        <f>SUM(E71:G71)</f>
        <v>3000</v>
      </c>
      <c r="E71" s="26">
        <v>0</v>
      </c>
      <c r="F71" s="26">
        <v>0</v>
      </c>
      <c r="G71" s="26">
        <v>3000</v>
      </c>
    </row>
    <row r="72" spans="1:7" ht="19.5" customHeight="1">
      <c r="A72" s="23"/>
      <c r="B72" s="24"/>
      <c r="C72" s="23"/>
      <c r="D72" s="26"/>
      <c r="E72" s="26"/>
      <c r="F72" s="26"/>
      <c r="G72" s="26"/>
    </row>
    <row r="74" spans="1:7" ht="18.75">
      <c r="A74" s="27"/>
      <c r="B74" s="27" t="s">
        <v>50</v>
      </c>
      <c r="C74" s="27"/>
      <c r="D74" s="28" t="s">
        <v>52</v>
      </c>
      <c r="E74" s="29"/>
      <c r="F74" s="29" t="s">
        <v>57</v>
      </c>
      <c r="G74" s="29"/>
    </row>
    <row r="75" spans="1:7" ht="18.75">
      <c r="A75" s="27" t="s">
        <v>53</v>
      </c>
      <c r="B75" s="27" t="s">
        <v>54</v>
      </c>
      <c r="C75" s="27" t="s">
        <v>55</v>
      </c>
      <c r="D75" s="29" t="s">
        <v>80</v>
      </c>
      <c r="E75" s="29" t="s">
        <v>58</v>
      </c>
      <c r="F75" s="29" t="s">
        <v>59</v>
      </c>
      <c r="G75" s="29" t="s">
        <v>60</v>
      </c>
    </row>
    <row r="76" spans="1:7" ht="18.75">
      <c r="A76" s="7" t="s">
        <v>20</v>
      </c>
      <c r="B76" s="8" t="s">
        <v>21</v>
      </c>
      <c r="C76" s="7" t="s">
        <v>22</v>
      </c>
      <c r="D76" s="9">
        <f>D77</f>
        <v>585000</v>
      </c>
      <c r="E76" s="9">
        <f>E77</f>
        <v>575000</v>
      </c>
      <c r="F76" s="9">
        <f>F77</f>
        <v>5000</v>
      </c>
      <c r="G76" s="9">
        <f>G77</f>
        <v>5000</v>
      </c>
    </row>
    <row r="77" spans="1:7" ht="18.75">
      <c r="A77" s="10" t="s">
        <v>23</v>
      </c>
      <c r="B77" s="11" t="s">
        <v>24</v>
      </c>
      <c r="C77" s="10" t="s">
        <v>25</v>
      </c>
      <c r="D77" s="12">
        <f>D78+D85+D90+D96</f>
        <v>585000</v>
      </c>
      <c r="E77" s="12">
        <f>E78+E85+E90+E96</f>
        <v>575000</v>
      </c>
      <c r="F77" s="12">
        <f>F78+F85+F90+F96</f>
        <v>5000</v>
      </c>
      <c r="G77" s="12">
        <f>G78+G85+G90+G96</f>
        <v>5000</v>
      </c>
    </row>
    <row r="78" spans="1:7" ht="19.5" customHeight="1">
      <c r="A78" s="13" t="s">
        <v>26</v>
      </c>
      <c r="B78" s="13" t="s">
        <v>46</v>
      </c>
      <c r="C78" s="13" t="s">
        <v>48</v>
      </c>
      <c r="D78" s="14">
        <f>D79</f>
        <v>565000</v>
      </c>
      <c r="E78" s="14">
        <f>E79</f>
        <v>565000</v>
      </c>
      <c r="F78" s="14">
        <f>F79</f>
        <v>0</v>
      </c>
      <c r="G78" s="14">
        <f>G79</f>
        <v>0</v>
      </c>
    </row>
    <row r="79" spans="1:7" ht="19.5" customHeight="1">
      <c r="A79" s="15" t="s">
        <v>47</v>
      </c>
      <c r="B79" s="16" t="s">
        <v>27</v>
      </c>
      <c r="C79" s="15" t="s">
        <v>28</v>
      </c>
      <c r="D79" s="17">
        <f>D81</f>
        <v>565000</v>
      </c>
      <c r="E79" s="17">
        <f>E81</f>
        <v>565000</v>
      </c>
      <c r="F79" s="17">
        <f>F81</f>
        <v>0</v>
      </c>
      <c r="G79" s="17">
        <f>G81</f>
        <v>0</v>
      </c>
    </row>
    <row r="80" spans="1:7" ht="19.5" customHeight="1">
      <c r="A80" s="15" t="s">
        <v>105</v>
      </c>
      <c r="B80" s="16" t="s">
        <v>106</v>
      </c>
      <c r="C80" s="15" t="s">
        <v>107</v>
      </c>
      <c r="D80" s="17">
        <v>565000</v>
      </c>
      <c r="E80" s="17">
        <v>565000</v>
      </c>
      <c r="F80" s="17">
        <v>0</v>
      </c>
      <c r="G80" s="17">
        <v>0</v>
      </c>
    </row>
    <row r="81" spans="1:7" ht="19.5" customHeight="1">
      <c r="A81" s="18"/>
      <c r="B81" s="19">
        <v>3</v>
      </c>
      <c r="C81" s="20" t="s">
        <v>29</v>
      </c>
      <c r="D81" s="34">
        <f>D82+D83+D84</f>
        <v>565000</v>
      </c>
      <c r="E81" s="34">
        <f>E82+E83+E84</f>
        <v>565000</v>
      </c>
      <c r="F81" s="34">
        <f>F82+F83+F84</f>
        <v>0</v>
      </c>
      <c r="G81" s="34">
        <f>G82+G83+G84</f>
        <v>0</v>
      </c>
    </row>
    <row r="82" spans="1:7" ht="19.5" customHeight="1">
      <c r="A82" s="20"/>
      <c r="B82" s="24">
        <v>31</v>
      </c>
      <c r="C82" s="23" t="s">
        <v>30</v>
      </c>
      <c r="D82" s="26">
        <f>SUM(E82:G82)</f>
        <v>430000</v>
      </c>
      <c r="E82" s="26">
        <v>430000</v>
      </c>
      <c r="F82" s="26">
        <v>0</v>
      </c>
      <c r="G82" s="26">
        <v>0</v>
      </c>
    </row>
    <row r="83" spans="1:7" ht="19.5" customHeight="1">
      <c r="A83" s="20"/>
      <c r="B83" s="24">
        <v>32</v>
      </c>
      <c r="C83" s="23" t="s">
        <v>1</v>
      </c>
      <c r="D83" s="26">
        <f>SUM(E83:G83)</f>
        <v>132000</v>
      </c>
      <c r="E83" s="26">
        <v>132000</v>
      </c>
      <c r="F83" s="26">
        <v>0</v>
      </c>
      <c r="G83" s="26">
        <v>0</v>
      </c>
    </row>
    <row r="84" spans="1:7" ht="19.5" customHeight="1">
      <c r="A84" s="18"/>
      <c r="B84" s="24">
        <v>34</v>
      </c>
      <c r="C84" s="23" t="s">
        <v>4</v>
      </c>
      <c r="D84" s="26">
        <f>SUM(E84:G84)</f>
        <v>3000</v>
      </c>
      <c r="E84" s="26">
        <v>3000</v>
      </c>
      <c r="F84" s="26">
        <v>0</v>
      </c>
      <c r="G84" s="26">
        <v>0</v>
      </c>
    </row>
    <row r="85" spans="1:7" ht="19.5" customHeight="1">
      <c r="A85" s="13" t="s">
        <v>26</v>
      </c>
      <c r="B85" s="13" t="s">
        <v>45</v>
      </c>
      <c r="C85" s="13" t="s">
        <v>41</v>
      </c>
      <c r="D85" s="14">
        <f>D86</f>
        <v>10000</v>
      </c>
      <c r="E85" s="14">
        <f aca="true" t="shared" si="5" ref="E85:G88">E86</f>
        <v>10000</v>
      </c>
      <c r="F85" s="14">
        <f t="shared" si="5"/>
        <v>0</v>
      </c>
      <c r="G85" s="14">
        <f t="shared" si="5"/>
        <v>0</v>
      </c>
    </row>
    <row r="86" spans="1:7" ht="19.5" customHeight="1">
      <c r="A86" s="15" t="s">
        <v>47</v>
      </c>
      <c r="B86" s="16" t="s">
        <v>27</v>
      </c>
      <c r="C86" s="15" t="s">
        <v>28</v>
      </c>
      <c r="D86" s="17">
        <f>D88</f>
        <v>10000</v>
      </c>
      <c r="E86" s="17">
        <f>E88</f>
        <v>10000</v>
      </c>
      <c r="F86" s="17">
        <f>F88</f>
        <v>0</v>
      </c>
      <c r="G86" s="17">
        <f>G88</f>
        <v>0</v>
      </c>
    </row>
    <row r="87" spans="1:7" ht="19.5" customHeight="1">
      <c r="A87" s="15" t="s">
        <v>105</v>
      </c>
      <c r="B87" s="16" t="s">
        <v>106</v>
      </c>
      <c r="C87" s="15" t="s">
        <v>107</v>
      </c>
      <c r="D87" s="17">
        <v>10000</v>
      </c>
      <c r="E87" s="17">
        <v>10000</v>
      </c>
      <c r="F87" s="17">
        <v>0</v>
      </c>
      <c r="G87" s="17">
        <v>0</v>
      </c>
    </row>
    <row r="88" spans="1:7" ht="19.5" customHeight="1">
      <c r="A88" s="18"/>
      <c r="B88" s="19">
        <v>4</v>
      </c>
      <c r="C88" s="20" t="s">
        <v>42</v>
      </c>
      <c r="D88" s="22">
        <f>D89</f>
        <v>10000</v>
      </c>
      <c r="E88" s="22">
        <f t="shared" si="5"/>
        <v>10000</v>
      </c>
      <c r="F88" s="22">
        <f t="shared" si="5"/>
        <v>0</v>
      </c>
      <c r="G88" s="22">
        <f t="shared" si="5"/>
        <v>0</v>
      </c>
    </row>
    <row r="89" spans="1:7" ht="19.5" customHeight="1">
      <c r="A89" s="23"/>
      <c r="B89" s="24">
        <v>42</v>
      </c>
      <c r="C89" s="23" t="s">
        <v>49</v>
      </c>
      <c r="D89" s="26">
        <f>SUM(E89:G89)</f>
        <v>10000</v>
      </c>
      <c r="E89" s="26">
        <v>10000</v>
      </c>
      <c r="F89" s="26">
        <v>0</v>
      </c>
      <c r="G89" s="26">
        <v>0</v>
      </c>
    </row>
    <row r="90" spans="1:7" ht="19.5" customHeight="1">
      <c r="A90" s="13" t="s">
        <v>26</v>
      </c>
      <c r="B90" s="13" t="s">
        <v>81</v>
      </c>
      <c r="C90" s="13" t="s">
        <v>82</v>
      </c>
      <c r="D90" s="14">
        <f aca="true" t="shared" si="6" ref="D90:G94">D91</f>
        <v>5000</v>
      </c>
      <c r="E90" s="14">
        <f t="shared" si="6"/>
        <v>0</v>
      </c>
      <c r="F90" s="14">
        <f t="shared" si="6"/>
        <v>5000</v>
      </c>
      <c r="G90" s="14">
        <f t="shared" si="6"/>
        <v>0</v>
      </c>
    </row>
    <row r="91" spans="1:7" ht="19.5" customHeight="1">
      <c r="A91" s="15" t="s">
        <v>47</v>
      </c>
      <c r="B91" s="16" t="s">
        <v>27</v>
      </c>
      <c r="C91" s="15" t="s">
        <v>28</v>
      </c>
      <c r="D91" s="17">
        <f>D93</f>
        <v>5000</v>
      </c>
      <c r="E91" s="17">
        <f>E93</f>
        <v>0</v>
      </c>
      <c r="F91" s="17">
        <f>F93</f>
        <v>5000</v>
      </c>
      <c r="G91" s="17">
        <f>G93</f>
        <v>0</v>
      </c>
    </row>
    <row r="92" spans="1:7" ht="19.5" customHeight="1">
      <c r="A92" s="15" t="s">
        <v>105</v>
      </c>
      <c r="B92" s="16" t="s">
        <v>108</v>
      </c>
      <c r="C92" s="15" t="s">
        <v>85</v>
      </c>
      <c r="D92" s="17">
        <v>5000</v>
      </c>
      <c r="E92" s="17">
        <v>0</v>
      </c>
      <c r="F92" s="17">
        <v>5000</v>
      </c>
      <c r="G92" s="17">
        <v>0</v>
      </c>
    </row>
    <row r="93" spans="1:7" ht="18.75">
      <c r="A93" s="23"/>
      <c r="B93" s="19">
        <v>3</v>
      </c>
      <c r="C93" s="20" t="s">
        <v>29</v>
      </c>
      <c r="D93" s="52">
        <f t="shared" si="6"/>
        <v>5000</v>
      </c>
      <c r="E93" s="52">
        <f t="shared" si="6"/>
        <v>0</v>
      </c>
      <c r="F93" s="52">
        <f t="shared" si="6"/>
        <v>5000</v>
      </c>
      <c r="G93" s="52">
        <f t="shared" si="6"/>
        <v>0</v>
      </c>
    </row>
    <row r="94" spans="1:7" ht="18.75">
      <c r="A94" s="23"/>
      <c r="B94" s="19">
        <v>32</v>
      </c>
      <c r="C94" s="20" t="s">
        <v>1</v>
      </c>
      <c r="D94" s="22">
        <f t="shared" si="6"/>
        <v>5000</v>
      </c>
      <c r="E94" s="22">
        <f t="shared" si="6"/>
        <v>0</v>
      </c>
      <c r="F94" s="22">
        <f t="shared" si="6"/>
        <v>5000</v>
      </c>
      <c r="G94" s="22">
        <f t="shared" si="6"/>
        <v>0</v>
      </c>
    </row>
    <row r="95" spans="1:7" ht="18.75" hidden="1">
      <c r="A95" s="23"/>
      <c r="B95" s="24">
        <v>322</v>
      </c>
      <c r="C95" s="23" t="s">
        <v>2</v>
      </c>
      <c r="D95" s="26">
        <f>SUM(E95:G95)</f>
        <v>5000</v>
      </c>
      <c r="E95" s="26">
        <v>0</v>
      </c>
      <c r="F95" s="26">
        <v>5000</v>
      </c>
      <c r="G95" s="26">
        <v>0</v>
      </c>
    </row>
    <row r="96" spans="1:7" ht="19.5" customHeight="1">
      <c r="A96" s="13" t="s">
        <v>26</v>
      </c>
      <c r="B96" s="13" t="s">
        <v>83</v>
      </c>
      <c r="C96" s="13" t="s">
        <v>84</v>
      </c>
      <c r="D96" s="14">
        <f aca="true" t="shared" si="7" ref="D96:G100">D97</f>
        <v>5000</v>
      </c>
      <c r="E96" s="14">
        <f t="shared" si="7"/>
        <v>0</v>
      </c>
      <c r="F96" s="14">
        <f t="shared" si="7"/>
        <v>0</v>
      </c>
      <c r="G96" s="14">
        <f t="shared" si="7"/>
        <v>5000</v>
      </c>
    </row>
    <row r="97" spans="1:7" ht="19.5" customHeight="1">
      <c r="A97" s="15" t="s">
        <v>47</v>
      </c>
      <c r="B97" s="16" t="s">
        <v>27</v>
      </c>
      <c r="C97" s="15" t="s">
        <v>28</v>
      </c>
      <c r="D97" s="17">
        <f>D99</f>
        <v>5000</v>
      </c>
      <c r="E97" s="17">
        <f>E99</f>
        <v>0</v>
      </c>
      <c r="F97" s="17">
        <f>F99</f>
        <v>0</v>
      </c>
      <c r="G97" s="17">
        <f>G99</f>
        <v>5000</v>
      </c>
    </row>
    <row r="98" spans="1:7" ht="19.5" customHeight="1">
      <c r="A98" s="15" t="s">
        <v>105</v>
      </c>
      <c r="B98" s="16" t="s">
        <v>109</v>
      </c>
      <c r="C98" s="15" t="s">
        <v>110</v>
      </c>
      <c r="D98" s="17">
        <v>5000</v>
      </c>
      <c r="E98" s="17">
        <v>0</v>
      </c>
      <c r="F98" s="17">
        <v>0</v>
      </c>
      <c r="G98" s="17">
        <v>5000</v>
      </c>
    </row>
    <row r="99" spans="1:7" ht="18.75">
      <c r="A99" s="23"/>
      <c r="B99" s="19">
        <v>3</v>
      </c>
      <c r="C99" s="20" t="s">
        <v>29</v>
      </c>
      <c r="D99" s="52">
        <f t="shared" si="7"/>
        <v>5000</v>
      </c>
      <c r="E99" s="52">
        <f t="shared" si="7"/>
        <v>0</v>
      </c>
      <c r="F99" s="52">
        <f t="shared" si="7"/>
        <v>0</v>
      </c>
      <c r="G99" s="52">
        <f t="shared" si="7"/>
        <v>5000</v>
      </c>
    </row>
    <row r="100" spans="1:7" ht="18.75">
      <c r="A100" s="23"/>
      <c r="B100" s="19">
        <v>32</v>
      </c>
      <c r="C100" s="20" t="s">
        <v>1</v>
      </c>
      <c r="D100" s="22">
        <f t="shared" si="7"/>
        <v>5000</v>
      </c>
      <c r="E100" s="22">
        <f t="shared" si="7"/>
        <v>0</v>
      </c>
      <c r="F100" s="22">
        <f t="shared" si="7"/>
        <v>0</v>
      </c>
      <c r="G100" s="22">
        <f t="shared" si="7"/>
        <v>5000</v>
      </c>
    </row>
    <row r="101" spans="1:7" ht="18.75" hidden="1">
      <c r="A101" s="23"/>
      <c r="B101" s="24">
        <v>322</v>
      </c>
      <c r="C101" s="23" t="s">
        <v>2</v>
      </c>
      <c r="D101" s="26">
        <f>SUM(E101:G101)</f>
        <v>5000</v>
      </c>
      <c r="E101" s="26">
        <v>0</v>
      </c>
      <c r="F101" s="26">
        <v>0</v>
      </c>
      <c r="G101" s="26">
        <v>5000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00390625" style="0" customWidth="1"/>
    <col min="2" max="2" width="29.57421875" style="0" customWidth="1"/>
    <col min="3" max="3" width="24.57421875" style="0" customWidth="1"/>
    <col min="4" max="4" width="27.8515625" style="0" customWidth="1"/>
    <col min="5" max="5" width="21.57421875" style="0" customWidth="1"/>
  </cols>
  <sheetData>
    <row r="2" spans="1:4" ht="12.75">
      <c r="A2" s="85"/>
      <c r="B2" s="85" t="s">
        <v>115</v>
      </c>
      <c r="C2" s="85"/>
      <c r="D2" s="85"/>
    </row>
    <row r="3" spans="2:3" ht="12.75">
      <c r="B3" s="85"/>
      <c r="C3" s="85"/>
    </row>
    <row r="4" spans="1:5" ht="28.5" customHeight="1">
      <c r="A4" s="88" t="s">
        <v>98</v>
      </c>
      <c r="B4" s="89" t="s">
        <v>101</v>
      </c>
      <c r="C4" s="89" t="s">
        <v>111</v>
      </c>
      <c r="D4" s="89" t="s">
        <v>112</v>
      </c>
      <c r="E4" s="89" t="s">
        <v>113</v>
      </c>
    </row>
    <row r="5" spans="1:5" ht="22.5" customHeight="1">
      <c r="A5" s="90" t="s">
        <v>99</v>
      </c>
      <c r="B5" s="84" t="s">
        <v>102</v>
      </c>
      <c r="C5" s="87">
        <v>551000</v>
      </c>
      <c r="D5" s="87">
        <v>567000</v>
      </c>
      <c r="E5" s="87">
        <v>585000</v>
      </c>
    </row>
    <row r="6" spans="1:5" ht="25.5" customHeight="1">
      <c r="A6" s="90" t="s">
        <v>100</v>
      </c>
      <c r="B6" s="84" t="s">
        <v>103</v>
      </c>
      <c r="C6" s="87">
        <v>551000</v>
      </c>
      <c r="D6" s="87">
        <v>567000</v>
      </c>
      <c r="E6" s="87">
        <v>585000</v>
      </c>
    </row>
    <row r="7" spans="1:5" ht="27" customHeight="1">
      <c r="A7" s="90" t="s">
        <v>27</v>
      </c>
      <c r="B7" s="84" t="s">
        <v>104</v>
      </c>
      <c r="C7" s="87">
        <v>551000</v>
      </c>
      <c r="D7" s="87">
        <v>567000</v>
      </c>
      <c r="E7" s="87">
        <v>585000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70" zoomScaleNormal="70" zoomScalePageLayoutView="0" workbookViewId="0" topLeftCell="A1">
      <selection activeCell="P50" sqref="P50"/>
    </sheetView>
  </sheetViews>
  <sheetFormatPr defaultColWidth="9.140625" defaultRowHeight="12.75"/>
  <cols>
    <col min="1" max="1" width="16.00390625" style="5" customWidth="1"/>
    <col min="2" max="2" width="49.7109375" style="5" customWidth="1"/>
    <col min="3" max="5" width="15.8515625" style="5" customWidth="1"/>
    <col min="6" max="6" width="18.57421875" style="5" customWidth="1"/>
    <col min="7" max="16384" width="9.140625" style="5" customWidth="1"/>
  </cols>
  <sheetData>
    <row r="1" spans="2:6" s="140" customFormat="1" ht="23.25">
      <c r="B1" s="153"/>
      <c r="C1" s="154" t="s">
        <v>126</v>
      </c>
      <c r="D1" s="154"/>
      <c r="E1" s="154"/>
      <c r="F1" s="153"/>
    </row>
    <row r="3" spans="1:5" ht="18.75">
      <c r="A3" s="118"/>
      <c r="B3" s="119"/>
      <c r="C3" s="120" t="s">
        <v>51</v>
      </c>
      <c r="D3" s="143" t="s">
        <v>52</v>
      </c>
      <c r="E3" s="143" t="s">
        <v>52</v>
      </c>
    </row>
    <row r="4" spans="1:5" ht="18.75">
      <c r="A4" s="121" t="s">
        <v>124</v>
      </c>
      <c r="B4" s="110" t="s">
        <v>55</v>
      </c>
      <c r="C4" s="122" t="s">
        <v>56</v>
      </c>
      <c r="D4" s="144" t="s">
        <v>75</v>
      </c>
      <c r="E4" s="144" t="s">
        <v>80</v>
      </c>
    </row>
    <row r="5" spans="1:5" ht="18.75">
      <c r="A5" s="123"/>
      <c r="B5" s="111" t="s">
        <v>64</v>
      </c>
      <c r="C5" s="124">
        <v>551000</v>
      </c>
      <c r="D5" s="145">
        <v>567000</v>
      </c>
      <c r="E5" s="124">
        <v>585000</v>
      </c>
    </row>
    <row r="6" spans="1:5" ht="19.5" customHeight="1">
      <c r="A6" s="125" t="s">
        <v>105</v>
      </c>
      <c r="B6" s="112" t="s">
        <v>107</v>
      </c>
      <c r="C6" s="126">
        <v>546000</v>
      </c>
      <c r="D6" s="146">
        <v>560000</v>
      </c>
      <c r="E6" s="126">
        <v>575000</v>
      </c>
    </row>
    <row r="7" spans="1:5" ht="19.5" customHeight="1">
      <c r="A7" s="127">
        <v>31</v>
      </c>
      <c r="B7" s="113" t="s">
        <v>30</v>
      </c>
      <c r="C7" s="128">
        <v>410000</v>
      </c>
      <c r="D7" s="147">
        <v>420000</v>
      </c>
      <c r="E7" s="128">
        <v>430000</v>
      </c>
    </row>
    <row r="8" spans="1:5" ht="18.75">
      <c r="A8" s="129">
        <v>32</v>
      </c>
      <c r="B8" s="114" t="s">
        <v>1</v>
      </c>
      <c r="C8" s="130">
        <v>126000</v>
      </c>
      <c r="D8" s="148">
        <v>127000</v>
      </c>
      <c r="E8" s="130">
        <v>132000</v>
      </c>
    </row>
    <row r="9" spans="1:5" ht="18.75">
      <c r="A9" s="131">
        <v>34</v>
      </c>
      <c r="B9" s="114" t="s">
        <v>4</v>
      </c>
      <c r="C9" s="132">
        <v>3000</v>
      </c>
      <c r="D9" s="149">
        <v>3000</v>
      </c>
      <c r="E9" s="132">
        <v>3000</v>
      </c>
    </row>
    <row r="10" spans="1:5" ht="18.75" hidden="1">
      <c r="A10" s="133"/>
      <c r="B10" s="115" t="s">
        <v>32</v>
      </c>
      <c r="C10" s="132" t="e">
        <f>SUM(#REF!)</f>
        <v>#REF!</v>
      </c>
      <c r="D10" s="149">
        <v>10000</v>
      </c>
      <c r="E10" s="132">
        <v>10000</v>
      </c>
    </row>
    <row r="11" spans="1:5" ht="18.75" hidden="1">
      <c r="A11" s="131"/>
      <c r="B11" s="116" t="s">
        <v>34</v>
      </c>
      <c r="C11" s="132" t="e">
        <f>SUM(#REF!)</f>
        <v>#REF!</v>
      </c>
      <c r="D11" s="146">
        <v>4000</v>
      </c>
      <c r="E11" s="126">
        <v>5000</v>
      </c>
    </row>
    <row r="12" spans="1:5" ht="18.75" hidden="1">
      <c r="A12" s="131"/>
      <c r="B12" s="116" t="s">
        <v>0</v>
      </c>
      <c r="C12" s="132" t="e">
        <f>SUM(#REF!)</f>
        <v>#REF!</v>
      </c>
      <c r="D12" s="150">
        <v>0</v>
      </c>
      <c r="E12" s="135">
        <v>0</v>
      </c>
    </row>
    <row r="13" spans="1:5" ht="18.75" hidden="1">
      <c r="A13" s="131" t="s">
        <v>33</v>
      </c>
      <c r="B13" s="114" t="s">
        <v>1</v>
      </c>
      <c r="C13" s="132" t="e">
        <f>SUM(C14:C17)</f>
        <v>#REF!</v>
      </c>
      <c r="D13" s="150">
        <v>4000</v>
      </c>
      <c r="E13" s="135">
        <v>5000</v>
      </c>
    </row>
    <row r="14" spans="1:5" ht="18.75" hidden="1">
      <c r="A14" s="133"/>
      <c r="B14" s="116" t="s">
        <v>37</v>
      </c>
      <c r="C14" s="132" t="e">
        <f>SUM(#REF!)</f>
        <v>#REF!</v>
      </c>
      <c r="D14" s="150">
        <v>0</v>
      </c>
      <c r="E14" s="135">
        <v>0</v>
      </c>
    </row>
    <row r="15" spans="1:5" ht="18.75" hidden="1">
      <c r="A15" s="133"/>
      <c r="B15" s="116" t="s">
        <v>2</v>
      </c>
      <c r="C15" s="132" t="e">
        <f>SUM(#REF!)</f>
        <v>#REF!</v>
      </c>
      <c r="D15" s="150">
        <v>0</v>
      </c>
      <c r="E15" s="135">
        <v>0</v>
      </c>
    </row>
    <row r="16" spans="1:5" ht="18.75" hidden="1">
      <c r="A16" s="133"/>
      <c r="B16" s="116" t="s">
        <v>3</v>
      </c>
      <c r="C16" s="132" t="e">
        <f>SUM(#REF!)</f>
        <v>#REF!</v>
      </c>
      <c r="D16" s="146">
        <v>3000</v>
      </c>
      <c r="E16" s="126">
        <v>5000</v>
      </c>
    </row>
    <row r="17" spans="1:5" ht="18.75" hidden="1">
      <c r="A17" s="131"/>
      <c r="B17" s="116" t="s">
        <v>40</v>
      </c>
      <c r="C17" s="132" t="e">
        <f>SUM(#REF!)</f>
        <v>#REF!</v>
      </c>
      <c r="D17" s="151">
        <v>0</v>
      </c>
      <c r="E17" s="137">
        <v>0</v>
      </c>
    </row>
    <row r="18" spans="1:5" ht="18.75">
      <c r="A18" s="131">
        <v>42</v>
      </c>
      <c r="B18" s="114" t="s">
        <v>125</v>
      </c>
      <c r="C18" s="132">
        <v>7000</v>
      </c>
      <c r="D18" s="148">
        <v>10000</v>
      </c>
      <c r="E18" s="130">
        <v>10000</v>
      </c>
    </row>
    <row r="19" spans="1:5" ht="18.75" hidden="1">
      <c r="A19" s="134"/>
      <c r="B19" s="116" t="s">
        <v>5</v>
      </c>
      <c r="C19" s="132" t="e">
        <f>SUM(#REF!)</f>
        <v>#REF!</v>
      </c>
      <c r="D19" s="151">
        <v>0</v>
      </c>
      <c r="E19" s="137">
        <v>0</v>
      </c>
    </row>
    <row r="20" spans="1:5" ht="19.5" customHeight="1">
      <c r="A20" s="125" t="s">
        <v>105</v>
      </c>
      <c r="B20" s="112" t="s">
        <v>85</v>
      </c>
      <c r="C20" s="126">
        <v>3500</v>
      </c>
      <c r="D20" s="152">
        <v>4000</v>
      </c>
      <c r="E20" s="146">
        <v>5000</v>
      </c>
    </row>
    <row r="21" spans="1:5" ht="18.75">
      <c r="A21" s="129">
        <v>31</v>
      </c>
      <c r="B21" s="114" t="s">
        <v>30</v>
      </c>
      <c r="C21" s="135">
        <v>0</v>
      </c>
      <c r="D21" s="150">
        <v>0</v>
      </c>
      <c r="E21" s="150">
        <v>0</v>
      </c>
    </row>
    <row r="22" spans="1:5" ht="18.75">
      <c r="A22" s="129">
        <v>32</v>
      </c>
      <c r="B22" s="114" t="s">
        <v>1</v>
      </c>
      <c r="C22" s="135">
        <v>3500</v>
      </c>
      <c r="D22" s="150">
        <v>4000</v>
      </c>
      <c r="E22" s="150">
        <v>5000</v>
      </c>
    </row>
    <row r="23" spans="1:5" ht="18.75">
      <c r="A23" s="129">
        <v>34</v>
      </c>
      <c r="B23" s="114" t="s">
        <v>4</v>
      </c>
      <c r="C23" s="135">
        <v>0</v>
      </c>
      <c r="D23" s="150">
        <v>0</v>
      </c>
      <c r="E23" s="150">
        <v>0</v>
      </c>
    </row>
    <row r="24" spans="1:5" ht="19.5" customHeight="1">
      <c r="A24" s="131">
        <v>42</v>
      </c>
      <c r="B24" s="114" t="s">
        <v>125</v>
      </c>
      <c r="C24" s="135">
        <v>0</v>
      </c>
      <c r="D24" s="150">
        <v>0</v>
      </c>
      <c r="E24" s="150">
        <v>0</v>
      </c>
    </row>
    <row r="25" spans="1:5" ht="18.75" hidden="1">
      <c r="A25" s="136"/>
      <c r="B25" s="116" t="s">
        <v>43</v>
      </c>
      <c r="C25" s="132" t="e">
        <f>SUM(#REF!)</f>
        <v>#REF!</v>
      </c>
      <c r="D25" s="149"/>
      <c r="E25" s="149"/>
    </row>
    <row r="26" spans="1:5" ht="18.75" hidden="1">
      <c r="A26" s="136"/>
      <c r="B26" s="116" t="s">
        <v>44</v>
      </c>
      <c r="C26" s="132" t="e">
        <f>SUM(#REF!)</f>
        <v>#REF!</v>
      </c>
      <c r="D26" s="149"/>
      <c r="E26" s="149"/>
    </row>
    <row r="27" spans="1:5" ht="19.5" customHeight="1">
      <c r="A27" s="125" t="s">
        <v>105</v>
      </c>
      <c r="B27" s="112" t="s">
        <v>9</v>
      </c>
      <c r="C27" s="126">
        <v>1500</v>
      </c>
      <c r="D27" s="146">
        <v>3000</v>
      </c>
      <c r="E27" s="146">
        <v>5000</v>
      </c>
    </row>
    <row r="28" spans="1:5" ht="18.75">
      <c r="A28" s="131">
        <v>31</v>
      </c>
      <c r="B28" s="114" t="s">
        <v>30</v>
      </c>
      <c r="C28" s="137">
        <v>0</v>
      </c>
      <c r="D28" s="151">
        <v>0</v>
      </c>
      <c r="E28" s="151">
        <v>0</v>
      </c>
    </row>
    <row r="29" spans="1:5" ht="18.75">
      <c r="A29" s="131">
        <v>32</v>
      </c>
      <c r="B29" s="114" t="s">
        <v>1</v>
      </c>
      <c r="C29" s="137">
        <v>1500</v>
      </c>
      <c r="D29" s="151">
        <v>3000</v>
      </c>
      <c r="E29" s="151">
        <v>5000</v>
      </c>
    </row>
    <row r="30" spans="1:5" ht="18.75">
      <c r="A30" s="131">
        <v>34</v>
      </c>
      <c r="B30" s="114" t="s">
        <v>4</v>
      </c>
      <c r="C30" s="137">
        <v>0</v>
      </c>
      <c r="D30" s="151">
        <v>0</v>
      </c>
      <c r="E30" s="151">
        <v>0</v>
      </c>
    </row>
    <row r="31" spans="1:5" ht="18.75">
      <c r="A31" s="138">
        <v>42</v>
      </c>
      <c r="B31" s="117" t="s">
        <v>125</v>
      </c>
      <c r="C31" s="139">
        <v>0</v>
      </c>
      <c r="D31" s="142">
        <v>0</v>
      </c>
      <c r="E31" s="142">
        <v>0</v>
      </c>
    </row>
    <row r="32" spans="1:5" ht="18.75" hidden="1">
      <c r="A32" s="23"/>
      <c r="B32" s="23" t="s">
        <v>2</v>
      </c>
      <c r="C32" s="26" t="e">
        <f>SUM(#REF!)</f>
        <v>#REF!</v>
      </c>
      <c r="D32" s="26"/>
      <c r="E32" s="26"/>
    </row>
    <row r="33" spans="1:5" ht="18.75" hidden="1">
      <c r="A33" s="23"/>
      <c r="B33" s="23" t="s">
        <v>3</v>
      </c>
      <c r="C33" s="26" t="e">
        <f>SUM(#REF!)</f>
        <v>#REF!</v>
      </c>
      <c r="D33" s="26"/>
      <c r="E33" s="26"/>
    </row>
    <row r="34" spans="1:5" ht="18.75" hidden="1">
      <c r="A34" s="23"/>
      <c r="B34" s="23" t="s">
        <v>2</v>
      </c>
      <c r="C34" s="26" t="e">
        <f>SUM(#REF!)</f>
        <v>#REF!</v>
      </c>
      <c r="D34" s="26"/>
      <c r="E34" s="26"/>
    </row>
    <row r="37" spans="1:5" ht="18.75" hidden="1">
      <c r="A37" s="23"/>
      <c r="B37" s="23" t="s">
        <v>2</v>
      </c>
      <c r="C37" s="26" t="e">
        <f>SUM(#REF!)</f>
        <v>#REF!</v>
      </c>
      <c r="D37" s="26"/>
      <c r="E37" s="26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Vrtic01</cp:lastModifiedBy>
  <cp:lastPrinted>2022-10-18T11:43:42Z</cp:lastPrinted>
  <dcterms:created xsi:type="dcterms:W3CDTF">1996-10-14T23:33:28Z</dcterms:created>
  <dcterms:modified xsi:type="dcterms:W3CDTF">2023-03-20T07:06:07Z</dcterms:modified>
  <cp:category/>
  <cp:version/>
  <cp:contentType/>
  <cp:contentStatus/>
</cp:coreProperties>
</file>